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DMIN\AppData\Roaming\VNPT Plugin\Files\FileTemp\"/>
    </mc:Choice>
  </mc:AlternateContent>
  <xr:revisionPtr revIDLastSave="0" documentId="13_ncr:1_{EA6F861C-F1C1-4B20-A4A4-5F054A4BB0D8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I. Bán lẻ điện nông thôn" sheetId="4" r:id="rId1"/>
    <sheet name="II.Tổ hợp TM-DV-SH" sheetId="2" r:id="rId2"/>
    <sheet name="III.KCN-CCN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1" i="3" l="1"/>
  <c r="E180" i="3"/>
  <c r="E178" i="3" s="1"/>
  <c r="E179" i="3"/>
  <c r="C178" i="3"/>
  <c r="C142" i="3" l="1"/>
  <c r="C132" i="3"/>
  <c r="C118" i="3" l="1"/>
  <c r="C101" i="3"/>
  <c r="C83" i="3"/>
  <c r="C71" i="3"/>
  <c r="C67" i="3"/>
  <c r="C66" i="3" s="1"/>
  <c r="C48" i="3"/>
  <c r="C31" i="3"/>
  <c r="C17" i="4"/>
  <c r="C16" i="4"/>
  <c r="C15" i="4"/>
  <c r="C10" i="3"/>
  <c r="C9" i="3"/>
  <c r="C8" i="3"/>
</calcChain>
</file>

<file path=xl/sharedStrings.xml><?xml version="1.0" encoding="utf-8"?>
<sst xmlns="http://schemas.openxmlformats.org/spreadsheetml/2006/main" count="547" uniqueCount="159">
  <si>
    <t>Stt</t>
  </si>
  <si>
    <t>Ghi chú</t>
  </si>
  <si>
    <t>(1)</t>
  </si>
  <si>
    <t>(2)</t>
  </si>
  <si>
    <t>(3)</t>
  </si>
  <si>
    <t>(4)</t>
  </si>
  <si>
    <t>(5)</t>
  </si>
  <si>
    <t>(6)</t>
  </si>
  <si>
    <t>Đơn vị bán lẻ điện</t>
  </si>
  <si>
    <t>Sản lượng điện</t>
  </si>
  <si>
    <t>Bên mua điện đầu tư TBA</t>
  </si>
  <si>
    <t>Bên bán điện đầu tư TBA</t>
  </si>
  <si>
    <t xml:space="preserve">1.1 </t>
  </si>
  <si>
    <t>Mua buôn điện cho sinh hoạt</t>
  </si>
  <si>
    <t>Cho kWh từ 51-100</t>
  </si>
  <si>
    <t>Cho kWh từ 101-200</t>
  </si>
  <si>
    <t>Cho kWh từ 201-300</t>
  </si>
  <si>
    <t>Cho kWh từ 301-400</t>
  </si>
  <si>
    <t>Cho kWh từ 401 trở lên</t>
  </si>
  <si>
    <t>1.2</t>
  </si>
  <si>
    <t>Mua buôn điện cho hành chính sự nghiệp</t>
  </si>
  <si>
    <t xml:space="preserve">1.3 </t>
  </si>
  <si>
    <t>Mua buôn điện cho các mục đích khác (ngoài hành chính sự nghiệp)</t>
  </si>
  <si>
    <t>- Giờ bình thường</t>
  </si>
  <si>
    <t>- Giờ cao điểm</t>
  </si>
  <si>
    <t>- Giờ thấp điểm</t>
  </si>
  <si>
    <t>X</t>
  </si>
  <si>
    <t>Cho 50 kWh đầu tiên</t>
  </si>
  <si>
    <t>Mua buôn cấp điện áp từ 22kV đến dưới 110kV</t>
  </si>
  <si>
    <t>b</t>
  </si>
  <si>
    <t>Mua buôn theo quy định tại khoản 3 Điều 15 TT 16/2014/TT-BCT, áp dụng giá bán buôn bằng giá bán lẻ điện cho ngành sản xuất tại cấp điện áp từ 22kV đến dưới 110kV</t>
  </si>
  <si>
    <t xml:space="preserve">I. Đơn vị bán lẻ điện nông thôn </t>
  </si>
  <si>
    <t xml:space="preserve">I.1 HỢP TÁC XÃ ĐIỆN TÂN TIẾN </t>
  </si>
  <si>
    <t>Mua buôn điện cho mục đích khác</t>
  </si>
  <si>
    <t xml:space="preserve">Thống kê sản lượng bán lẻ mục đích khác của đơn vị </t>
  </si>
  <si>
    <t>- Mục đích kinh doanh</t>
  </si>
  <si>
    <t>- Mục đích sản xuất</t>
  </si>
  <si>
    <t>- Mục đích ….</t>
  </si>
  <si>
    <t>Mua buôn điện cho các mục đích khác</t>
  </si>
  <si>
    <t>Thống kê sản lượng bán lẻ mục đích khác của đơn vị</t>
  </si>
  <si>
    <t xml:space="preserve"> -  Mục đích kinh doanh</t>
  </si>
  <si>
    <t xml:space="preserve"> -  Mục đích sản xuất</t>
  </si>
  <si>
    <t xml:space="preserve"> -  Mục đích công cộng</t>
  </si>
  <si>
    <t xml:space="preserve"> -  Mục đích Y tế - trường học</t>
  </si>
  <si>
    <t>I.2. HTX KD - DVTH TÂN QUANG</t>
  </si>
  <si>
    <t>KD</t>
  </si>
  <si>
    <t>BVTH</t>
  </si>
  <si>
    <t>- Giờ bình thường  SX</t>
  </si>
  <si>
    <t>Mua buôn điện cho mục đích khác ngoài sinh hoạt</t>
  </si>
  <si>
    <t xml:space="preserve">I.3. DNTN Điện Văn Thái </t>
  </si>
  <si>
    <t>I.4. HTX DV Điện năng Nhân Phú Xã Hùng Dũng</t>
  </si>
  <si>
    <t>1.1</t>
  </si>
  <si>
    <t xml:space="preserve">Mua buôn điện cho sinh hoạt </t>
  </si>
  <si>
    <t xml:space="preserve">Cho 50 Kwh đầu tiên </t>
  </si>
  <si>
    <t xml:space="preserve">Cho Kwh từ 51-100 </t>
  </si>
  <si>
    <t>Cho Kwh từ 101-200</t>
  </si>
  <si>
    <t>Cho Kwh từ 201-300</t>
  </si>
  <si>
    <t>Cho Kwh từ 301-400</t>
  </si>
  <si>
    <t xml:space="preserve">Cho Kwh từ 401 trở lên </t>
  </si>
  <si>
    <t xml:space="preserve">Mua buôn điện cho các mục đích khác </t>
  </si>
  <si>
    <t>1.3</t>
  </si>
  <si>
    <t xml:space="preserve">Mục đích kinh doanh </t>
  </si>
  <si>
    <t xml:space="preserve">Mục đích sản xuất </t>
  </si>
  <si>
    <t xml:space="preserve">Mục đích khác </t>
  </si>
  <si>
    <t xml:space="preserve">I.5. HTX dịch vụ nông nghiệp Xuân Quan </t>
  </si>
  <si>
    <t>HTX Dịch vụ Tổng hợp Hùng Cường</t>
  </si>
  <si>
    <t>1.149.551</t>
  </si>
  <si>
    <t>Mua buôn điện cho các mục 
đích khác</t>
  </si>
  <si>
    <t>Mục đích kinh doanh</t>
  </si>
  <si>
    <t>Mục đích sản xuất</t>
  </si>
  <si>
    <t>Mục đích HCSN</t>
  </si>
  <si>
    <t>Mục đích CSCC</t>
  </si>
  <si>
    <t>Mục đích BVTH</t>
  </si>
  <si>
    <t>Mục đích khác</t>
  </si>
  <si>
    <t>I.6</t>
  </si>
  <si>
    <t>Mua buôn theo quy định tại khoản 3 Điều 15 TT 16/2014/TT-BCT, áp dụng giá buôn bằng giá bán lẻ điện cho ngành sản xuất tại cấp điện áp từ 22 kV - dưới 110 kV</t>
  </si>
  <si>
    <t>Công ty CP Mua bán điện Gelex – KCN Tiền Hải</t>
  </si>
  <si>
    <t>Mua buôn cấp điện áp từ 110 kV trở lên</t>
  </si>
  <si>
    <t>Áp dụng giá bán điện theo quy định tại khoản 1, Điều 15, TT 16/2014/TT-BCT</t>
  </si>
  <si>
    <t>a</t>
  </si>
  <si>
    <t>Tổng dung lượng MBA &gt; 100 MVA</t>
  </si>
  <si>
    <t xml:space="preserve"> - Giờ bình thường </t>
  </si>
  <si>
    <t xml:space="preserve"> - Giờ cao điểm </t>
  </si>
  <si>
    <t xml:space="preserve"> - Giờ thấp điểm </t>
  </si>
  <si>
    <t>Tổng dung lượng MBA từ 50 đến 100 MVA</t>
  </si>
  <si>
    <t>c</t>
  </si>
  <si>
    <t>Tổng dung lượng MBA &lt; 50 MVA</t>
  </si>
  <si>
    <t>Mua buôn cấp điện áp từ 22 kV đến dưới 110 kV</t>
  </si>
  <si>
    <t>Mua buôn theo quy định tại khoản 2 Điều 15 TT 16/2014/TT-BCT</t>
  </si>
  <si>
    <t>Áp dụng giá bán điện theo quy định tại khoản 2, Điều 15, TT 16/2014/TT-BCT</t>
  </si>
  <si>
    <t>Mua buôn theo quy định tại khoản 3 Điều 15 TT 16/2014/TT-BCT, áp dụng giá bán buôn bằng giá bán lẻ điện cho ngành sản xuất tại cấp điện áp từ 22 kV - dưới 110 kV</t>
  </si>
  <si>
    <t>Áp dụng giá bán điện theo quy định tại khoản 3, Điều 15, TT 16/2014/TT-BCT</t>
  </si>
  <si>
    <t>Mua buôn theo quy định tại khoản 3 Điều 15 TT 16/2014/TT-BCT, áp dụng giá bán buôn bằng giá bán lẻ điện cho ngành sản xuất tại cấp điện áp từ 6 kV - dưới 22 kV</t>
  </si>
  <si>
    <t>d</t>
  </si>
  <si>
    <t>Mua buôn theo quy định tại khoản 4 Điều 15 TT 16/2014/TT-BCT, áp dụng giá bán buôn bằng giá bán lẻ điện cho ngành sản xuất tại cấp điện áp từ 110 kV trở lên</t>
  </si>
  <si>
    <t>Áp dụng giá bán điện theo quy định tại khoản 4, Điều 15, TT 16/2014/TT-BCT</t>
  </si>
  <si>
    <t>1.4</t>
  </si>
  <si>
    <t>Thống kê sản lượng bán lẻ mục đích khác trong KCN, CCN</t>
  </si>
  <si>
    <t>Thống kê sản lượng bán lẻ điện của đơn vị cho từng mục đích khác căn cứ hóa đơn bán lẻ điện cho khách hàng</t>
  </si>
  <si>
    <t>- mục đích kinh doanh</t>
  </si>
  <si>
    <t>- mục đích sinh hoạt</t>
  </si>
  <si>
    <t>- mục đích HCSN</t>
  </si>
  <si>
    <t>Công ty CP Mua bán điện Gelex – KCN số 3</t>
  </si>
  <si>
    <t>Công ty CP Mua bán điện GELEX Hưng Yên – KCN Yên Mỹ</t>
  </si>
  <si>
    <t>Mua buôn cấp điện áp từ 22kV đến dưới 110 kV</t>
  </si>
  <si>
    <t>Mua buôn theo quy định tại khoản 3 Điều 15 TT 16/2014/TT-BCT, áp dụng giá bán buôn bằng giá bán lẻ điện cho ngày sản xuất tại cấp điện áp từ 22kV -dưới 110 kV</t>
  </si>
  <si>
    <t>Công ty TNHH hoá chất nhựa Ngọc Lý</t>
  </si>
  <si>
    <t>Hợp tác xã dịch vụ điện Thụy Lôi</t>
  </si>
  <si>
    <t>I.7</t>
  </si>
  <si>
    <t>Công ty CP NLX số 5 Hưng Yên</t>
  </si>
  <si>
    <t>-</t>
  </si>
  <si>
    <t>Giờ bình thường</t>
  </si>
  <si>
    <t>Giờ cao điểm</t>
  </si>
  <si>
    <t>Giờ thấp điểm</t>
  </si>
  <si>
    <t>c)</t>
  </si>
  <si>
    <t>x</t>
  </si>
  <si>
    <t>Mục đích sinh hoạt</t>
  </si>
  <si>
    <t>Công ty CP NL An Việt Hưng</t>
  </si>
  <si>
    <t>Công ty TNHH KCN Thăng Long II</t>
  </si>
  <si>
    <t>Mua buôn cấp điện áp 110kV</t>
  </si>
  <si>
    <t>Mua buôn theo quy định tại khoản 2, Điều 15, TT 16/2014/TT-BCT</t>
  </si>
  <si>
    <t>Áp dụng giá bán điện theo quy định tại khoản 2, Điều 15,
TT 16/2014/TT-BCT</t>
  </si>
  <si>
    <t>Công ty Cổ phần Đầu tư và Dịch vụ năng lượng Hạ Long</t>
  </si>
  <si>
    <r>
      <rPr>
        <b/>
        <i/>
        <u/>
        <sz val="12"/>
        <color theme="1"/>
        <rFont val="Times New Roman"/>
        <family val="1"/>
      </rPr>
      <t>Mua buôn</t>
    </r>
    <r>
      <rPr>
        <b/>
        <i/>
        <sz val="12"/>
        <color theme="1"/>
        <rFont val="Times New Roman"/>
        <family val="1"/>
      </rPr>
      <t xml:space="preserve"> cấp điện áp từ 22 kV đến dưới 110 kV</t>
    </r>
  </si>
  <si>
    <r>
      <rPr>
        <u/>
        <sz val="12"/>
        <color theme="1"/>
        <rFont val="Times New Roman"/>
        <family val="1"/>
      </rPr>
      <t>Mua buôn</t>
    </r>
    <r>
      <rPr>
        <sz val="12"/>
        <color theme="1"/>
        <rFont val="Times New Roman"/>
        <family val="1"/>
      </rPr>
      <t xml:space="preserve"> theo quy định tại khoản 2 Điều 15 TT 16/2014/TT-BCT</t>
    </r>
  </si>
  <si>
    <r>
      <rPr>
        <u/>
        <sz val="12"/>
        <color theme="1"/>
        <rFont val="Times New Roman"/>
        <family val="1"/>
      </rPr>
      <t>Mua buôn</t>
    </r>
    <r>
      <rPr>
        <sz val="12"/>
        <color theme="1"/>
        <rFont val="Times New Roman"/>
        <family val="1"/>
      </rPr>
      <t xml:space="preserve"> theo quy định tại khoản 3 Điều 15 TT 16/2014/TT-BCT, áp dụng giá bán buôn bằng giá bán lẻ điện cho ngành sản xuất tại cấp điện áp từ 22 kV - dưới 110 kV</t>
    </r>
  </si>
  <si>
    <r>
      <rPr>
        <u/>
        <sz val="12"/>
        <color theme="1"/>
        <rFont val="Times New Roman"/>
        <family val="1"/>
      </rPr>
      <t>Mua buôn</t>
    </r>
    <r>
      <rPr>
        <sz val="12"/>
        <color theme="1"/>
        <rFont val="Times New Roman"/>
        <family val="1"/>
      </rPr>
      <t xml:space="preserve"> theo quy định tại khoản 3 Điều 15 TT 16/2014/TT-BCT, áp dụng giá bán buôn bằng giá bán lẻ điện cho ngành sản xuất tại cấp điện áp từ 6 kV - dưới 22 kV</t>
    </r>
  </si>
  <si>
    <r>
      <rPr>
        <u/>
        <sz val="12"/>
        <color theme="1"/>
        <rFont val="Times New Roman"/>
        <family val="1"/>
      </rPr>
      <t>Mua buôn</t>
    </r>
    <r>
      <rPr>
        <sz val="12"/>
        <color theme="1"/>
        <rFont val="Times New Roman"/>
        <family val="1"/>
      </rPr>
      <t xml:space="preserve"> theo quy định tại khoản 4 Điều 15 TT 16/2014/TT-BCT, áp dụng giá bán buôn bằng giá bán lẻ điện cho ngành sản xuất tại cấp điện áp từ 110 kV trở lên</t>
    </r>
  </si>
  <si>
    <r>
      <t xml:space="preserve">Thống kê </t>
    </r>
    <r>
      <rPr>
        <b/>
        <i/>
        <u/>
        <sz val="12"/>
        <color theme="1"/>
        <rFont val="Times New Roman"/>
        <family val="1"/>
      </rPr>
      <t>sản lượng bán lẻ</t>
    </r>
    <r>
      <rPr>
        <b/>
        <i/>
        <sz val="12"/>
        <color theme="1"/>
        <rFont val="Times New Roman"/>
        <family val="1"/>
      </rPr>
      <t xml:space="preserve"> mục đích khác trong KCN, CCN</t>
    </r>
  </si>
  <si>
    <t>- Mục đích chiếu sáng</t>
  </si>
  <si>
    <t>Công ty TNHH Nam Tài Green Energy-Chi nhánh London Business Park Thái Bình</t>
  </si>
  <si>
    <t>Mua buôn theo quy định tại khoản 3, điều 15 TT 16/2014/TT-BTC, áp dụng giá bán buôn bằng giá bán lẻ điện cho ngành sản xuất tại cấp điện áp từ 22kV - dưới 110kV</t>
  </si>
  <si>
    <t>Áp dụng giá bán điện theo quy định tại khoản 3, iều 15 TT 16/2014/TT-BTC</t>
  </si>
  <si>
    <t>Hợp tác xã dịch vụ điện Yên Mỹ</t>
  </si>
  <si>
    <t>I.8</t>
  </si>
  <si>
    <t>- Mục đích ..</t>
  </si>
  <si>
    <t>Công ty cổ phần EMB-Hưng Yên</t>
  </si>
  <si>
    <t>CÔNG TY CỔ PHẦN ĐIỆN NƯỚC LẮP MÁY HẢI PHÒNG - CHI NHÁNH ECOPARK HƯNG YÊN</t>
  </si>
  <si>
    <t>I.9</t>
  </si>
  <si>
    <t>HTX DV NN Xã Toàn Thắng</t>
  </si>
  <si>
    <t>Mua buôn điện cho các mục đích khác ( hành chính sự nghiệp)</t>
  </si>
  <si>
    <t>I.10</t>
  </si>
  <si>
    <t>HTX DV ĐIỆN NHẬT QUANG</t>
  </si>
  <si>
    <t>II. Đơn vị bán lẻ điện tại tổ hợp thương mại - dịch vụ - sinh hoạt</t>
  </si>
  <si>
    <t>II.1</t>
  </si>
  <si>
    <t>II.2</t>
  </si>
  <si>
    <t>III. Đơn vị bán lẻ tại khu công nghiệp, cụm công nghiệp</t>
  </si>
  <si>
    <t>III.1 Công ty cổ phần dịch vụ điện lực Cửu Long</t>
  </si>
  <si>
    <t>III.2. Công ty cổ phần đầu tư Tập đoàn Hưng Yên</t>
  </si>
  <si>
    <t>III.3</t>
  </si>
  <si>
    <t>III.4</t>
  </si>
  <si>
    <t>III.5</t>
  </si>
  <si>
    <t xml:space="preserve">III.6 </t>
  </si>
  <si>
    <t>III.7</t>
  </si>
  <si>
    <t>III.8</t>
  </si>
  <si>
    <t>III.9</t>
  </si>
  <si>
    <t>III.10</t>
  </si>
  <si>
    <t>III.11</t>
  </si>
  <si>
    <r>
      <t xml:space="preserve">Phụ lục 2. Thống kê sản lượng của từng đơn vị bán lẻ điện năm 2025
</t>
    </r>
    <r>
      <rPr>
        <i/>
        <sz val="12"/>
        <color theme="1"/>
        <rFont val="Times New Roman"/>
        <family val="1"/>
      </rPr>
      <t>(Kèm theo Công văn số  4755/SCT-QLNL ngày 08/10/2026 của Sở Công Thương tỉnh Hưng Yên)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</si>
</sst>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  <numFmt numFmtId="167" formatCode="0.000"/>
    <numFmt numFmtId="168" formatCode="d\.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1" xfId="2" applyFont="1" applyBorder="1" applyAlignment="1">
      <alignment vertical="center"/>
    </xf>
    <xf numFmtId="41" fontId="3" fillId="0" borderId="1" xfId="2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165" fontId="4" fillId="0" borderId="1" xfId="1" applyNumberFormat="1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quotePrefix="1" applyFont="1" applyBorder="1"/>
    <xf numFmtId="165" fontId="6" fillId="0" borderId="1" xfId="1" applyNumberFormat="1" applyFont="1" applyBorder="1" applyAlignment="1">
      <alignment horizontal="center" vertical="center"/>
    </xf>
    <xf numFmtId="166" fontId="9" fillId="0" borderId="1" xfId="1" applyNumberFormat="1" applyFont="1" applyBorder="1"/>
    <xf numFmtId="166" fontId="10" fillId="0" borderId="1" xfId="1" applyNumberFormat="1" applyFont="1" applyBorder="1"/>
    <xf numFmtId="0" fontId="5" fillId="0" borderId="1" xfId="0" applyFont="1" applyBorder="1" applyAlignment="1">
      <alignment vertical="center" wrapText="1"/>
    </xf>
    <xf numFmtId="165" fontId="4" fillId="0" borderId="1" xfId="1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4" fillId="0" borderId="1" xfId="0" quotePrefix="1" applyFont="1" applyBorder="1" applyAlignment="1">
      <alignment vertical="center"/>
    </xf>
    <xf numFmtId="165" fontId="9" fillId="0" borderId="1" xfId="1" applyNumberFormat="1" applyFont="1" applyBorder="1" applyAlignment="1">
      <alignment vertical="center"/>
    </xf>
    <xf numFmtId="3" fontId="4" fillId="0" borderId="1" xfId="0" applyNumberFormat="1" applyFont="1" applyBorder="1"/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wrapText="1"/>
    </xf>
    <xf numFmtId="167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65" fontId="4" fillId="0" borderId="1" xfId="1" applyNumberFormat="1" applyFont="1" applyFill="1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165" fontId="4" fillId="0" borderId="1" xfId="1" applyNumberFormat="1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3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3" fontId="9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8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9" fillId="0" borderId="7" xfId="0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center" vertical="center"/>
    </xf>
    <xf numFmtId="166" fontId="4" fillId="0" borderId="4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165" fontId="4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6" xfId="0" applyFont="1" applyBorder="1"/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uu%20Long\Bien%20b&#7843;n%20xac%20nhan%20chi%20so\2025\tong%20hop%20chi%20so%20cong%20to%2048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n luong dien"/>
      <sheetName val="Sheet4"/>
      <sheetName val="Tong hợp dien năng Tieu thụ"/>
      <sheetName val="Sheet3"/>
      <sheetName val="Cuu Long T12"/>
      <sheetName val="Cuu Long T11"/>
      <sheetName val="Cuu Long T10"/>
      <sheetName val="Cuu Long T9"/>
      <sheetName val="Cuu Long T8"/>
      <sheetName val="Cuu Long T7"/>
      <sheetName val="Cuu Long T5"/>
      <sheetName val="Cuu Long T6"/>
      <sheetName val="Sheet2"/>
      <sheetName val="Sheet1"/>
    </sheetNames>
    <sheetDataSet>
      <sheetData sheetId="0" refreshError="1"/>
      <sheetData sheetId="1" refreshError="1">
        <row r="6">
          <cell r="O6">
            <v>1640151</v>
          </cell>
        </row>
        <row r="7">
          <cell r="O7">
            <v>595782</v>
          </cell>
        </row>
        <row r="8">
          <cell r="O8">
            <v>529374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A2FD2-C722-4EFE-992B-332B352DB4D3}">
  <dimension ref="A1:J145"/>
  <sheetViews>
    <sheetView zoomScale="85" zoomScaleNormal="85" workbookViewId="0">
      <selection sqref="A1:F1"/>
    </sheetView>
  </sheetViews>
  <sheetFormatPr defaultColWidth="9.109375" defaultRowHeight="15.6" x14ac:dyDescent="0.3"/>
  <cols>
    <col min="1" max="1" width="9.109375" style="10"/>
    <col min="2" max="2" width="33.6640625" style="10" customWidth="1"/>
    <col min="3" max="3" width="17.33203125" style="10" customWidth="1"/>
    <col min="4" max="4" width="16.88671875" style="10" customWidth="1"/>
    <col min="5" max="5" width="16.5546875" style="10" customWidth="1"/>
    <col min="6" max="6" width="10.5546875" style="10" customWidth="1"/>
    <col min="7" max="16384" width="9.109375" style="10"/>
  </cols>
  <sheetData>
    <row r="1" spans="1:10" ht="48" customHeight="1" x14ac:dyDescent="0.3">
      <c r="A1" s="93" t="s">
        <v>158</v>
      </c>
      <c r="B1" s="94"/>
      <c r="C1" s="94"/>
      <c r="D1" s="94"/>
      <c r="E1" s="94"/>
      <c r="F1" s="94"/>
    </row>
    <row r="2" spans="1:10" ht="31.2" x14ac:dyDescent="0.3">
      <c r="A2" s="2" t="s">
        <v>0</v>
      </c>
      <c r="B2" s="2" t="s">
        <v>8</v>
      </c>
      <c r="C2" s="2" t="s">
        <v>9</v>
      </c>
      <c r="D2" s="11" t="s">
        <v>10</v>
      </c>
      <c r="E2" s="11" t="s">
        <v>11</v>
      </c>
      <c r="F2" s="2" t="s">
        <v>1</v>
      </c>
    </row>
    <row r="3" spans="1:10" x14ac:dyDescent="0.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pans="1:10" ht="21" customHeight="1" x14ac:dyDescent="0.3">
      <c r="A4" s="1" t="s">
        <v>31</v>
      </c>
      <c r="B4" s="3"/>
      <c r="C4" s="14"/>
      <c r="D4" s="14"/>
      <c r="E4" s="14"/>
      <c r="F4" s="14"/>
    </row>
    <row r="5" spans="1:10" s="77" customFormat="1" x14ac:dyDescent="0.3">
      <c r="A5" s="75" t="s">
        <v>32</v>
      </c>
      <c r="B5" s="75"/>
      <c r="C5" s="75"/>
      <c r="D5" s="76" t="s">
        <v>26</v>
      </c>
      <c r="E5" s="75"/>
      <c r="F5" s="75"/>
    </row>
    <row r="6" spans="1:10" x14ac:dyDescent="0.3">
      <c r="A6" s="9" t="s">
        <v>12</v>
      </c>
      <c r="B6" s="13" t="s">
        <v>13</v>
      </c>
      <c r="C6" s="13"/>
      <c r="D6" s="14"/>
      <c r="E6" s="14"/>
      <c r="F6" s="14"/>
    </row>
    <row r="7" spans="1:10" x14ac:dyDescent="0.3">
      <c r="A7" s="9"/>
      <c r="B7" s="14" t="s">
        <v>27</v>
      </c>
      <c r="C7" s="15">
        <v>2678024</v>
      </c>
      <c r="D7" s="14"/>
      <c r="E7" s="14"/>
      <c r="F7" s="14"/>
    </row>
    <row r="8" spans="1:10" x14ac:dyDescent="0.3">
      <c r="A8" s="9"/>
      <c r="B8" s="14" t="s">
        <v>14</v>
      </c>
      <c r="C8" s="15">
        <v>2569696</v>
      </c>
      <c r="D8" s="14"/>
      <c r="E8" s="14"/>
      <c r="F8" s="14"/>
    </row>
    <row r="9" spans="1:10" x14ac:dyDescent="0.3">
      <c r="A9" s="9"/>
      <c r="B9" s="14" t="s">
        <v>15</v>
      </c>
      <c r="C9" s="15">
        <v>3691095</v>
      </c>
      <c r="D9" s="14"/>
      <c r="E9" s="14"/>
      <c r="F9" s="14"/>
      <c r="J9" s="77"/>
    </row>
    <row r="10" spans="1:10" x14ac:dyDescent="0.3">
      <c r="A10" s="9"/>
      <c r="B10" s="14" t="s">
        <v>16</v>
      </c>
      <c r="C10" s="15">
        <v>1246974</v>
      </c>
      <c r="D10" s="14"/>
      <c r="E10" s="14"/>
      <c r="F10" s="14"/>
    </row>
    <row r="11" spans="1:10" x14ac:dyDescent="0.3">
      <c r="A11" s="9"/>
      <c r="B11" s="14" t="s">
        <v>17</v>
      </c>
      <c r="C11" s="15">
        <v>157398</v>
      </c>
      <c r="D11" s="14"/>
      <c r="E11" s="14"/>
      <c r="F11" s="14"/>
    </row>
    <row r="12" spans="1:10" x14ac:dyDescent="0.3">
      <c r="A12" s="9"/>
      <c r="B12" s="14" t="s">
        <v>18</v>
      </c>
      <c r="C12" s="15">
        <v>427</v>
      </c>
      <c r="D12" s="14"/>
      <c r="E12" s="14"/>
      <c r="F12" s="14"/>
    </row>
    <row r="13" spans="1:10" x14ac:dyDescent="0.3">
      <c r="A13" s="11" t="s">
        <v>19</v>
      </c>
      <c r="B13" s="16" t="s">
        <v>33</v>
      </c>
      <c r="C13" s="15">
        <v>4551828</v>
      </c>
      <c r="D13" s="14"/>
      <c r="E13" s="14"/>
      <c r="F13" s="14"/>
    </row>
    <row r="14" spans="1:10" ht="31.2" x14ac:dyDescent="0.3">
      <c r="A14" s="9" t="s">
        <v>21</v>
      </c>
      <c r="B14" s="68" t="s">
        <v>34</v>
      </c>
      <c r="C14" s="15"/>
      <c r="D14" s="14"/>
      <c r="E14" s="14"/>
      <c r="F14" s="17"/>
    </row>
    <row r="15" spans="1:10" x14ac:dyDescent="0.3">
      <c r="A15" s="14"/>
      <c r="B15" s="18" t="s">
        <v>35</v>
      </c>
      <c r="C15" s="15">
        <f>C13/100*30-525</f>
        <v>1365023.4</v>
      </c>
      <c r="D15" s="14"/>
      <c r="E15" s="14"/>
      <c r="F15" s="14"/>
    </row>
    <row r="16" spans="1:10" x14ac:dyDescent="0.3">
      <c r="A16" s="14"/>
      <c r="B16" s="18" t="s">
        <v>36</v>
      </c>
      <c r="C16" s="15">
        <f>C13/100*40-600</f>
        <v>1820131.2</v>
      </c>
      <c r="D16" s="14"/>
      <c r="E16" s="14"/>
      <c r="F16" s="14"/>
    </row>
    <row r="17" spans="1:6" x14ac:dyDescent="0.3">
      <c r="A17" s="14"/>
      <c r="B17" s="18" t="s">
        <v>37</v>
      </c>
      <c r="C17" s="15">
        <f>C13/100*30-700</f>
        <v>1364848.4</v>
      </c>
      <c r="D17" s="14"/>
      <c r="E17" s="14"/>
      <c r="F17" s="14"/>
    </row>
    <row r="18" spans="1:6" s="77" customFormat="1" ht="21" customHeight="1" x14ac:dyDescent="0.3">
      <c r="A18" s="89" t="s">
        <v>44</v>
      </c>
      <c r="B18" s="89"/>
      <c r="C18" s="89"/>
      <c r="D18" s="78"/>
      <c r="E18" s="89"/>
      <c r="F18" s="89"/>
    </row>
    <row r="19" spans="1:6" ht="21" customHeight="1" x14ac:dyDescent="0.3">
      <c r="A19" s="7" t="s">
        <v>12</v>
      </c>
      <c r="B19" s="7" t="s">
        <v>13</v>
      </c>
      <c r="C19" s="3"/>
      <c r="D19" s="3"/>
      <c r="E19" s="3"/>
      <c r="F19" s="3"/>
    </row>
    <row r="20" spans="1:6" ht="21" customHeight="1" x14ac:dyDescent="0.3">
      <c r="A20" s="7"/>
      <c r="B20" s="3" t="s">
        <v>27</v>
      </c>
      <c r="C20" s="19"/>
      <c r="D20" s="20">
        <v>765200</v>
      </c>
      <c r="E20" s="20">
        <v>1377400</v>
      </c>
      <c r="F20" s="3"/>
    </row>
    <row r="21" spans="1:6" ht="21" customHeight="1" x14ac:dyDescent="0.3">
      <c r="A21" s="7"/>
      <c r="B21" s="3" t="s">
        <v>14</v>
      </c>
      <c r="C21" s="19"/>
      <c r="D21" s="20">
        <v>765200</v>
      </c>
      <c r="E21" s="20">
        <v>1377400</v>
      </c>
      <c r="F21" s="3"/>
    </row>
    <row r="22" spans="1:6" ht="21" customHeight="1" x14ac:dyDescent="0.3">
      <c r="A22" s="7"/>
      <c r="B22" s="3" t="s">
        <v>15</v>
      </c>
      <c r="C22" s="19"/>
      <c r="D22" s="20">
        <v>1519263</v>
      </c>
      <c r="E22" s="20">
        <v>2743355</v>
      </c>
      <c r="F22" s="3"/>
    </row>
    <row r="23" spans="1:6" ht="21" customHeight="1" x14ac:dyDescent="0.3">
      <c r="A23" s="7"/>
      <c r="B23" s="3" t="s">
        <v>16</v>
      </c>
      <c r="C23" s="19"/>
      <c r="D23" s="20">
        <v>1281303</v>
      </c>
      <c r="E23" s="20">
        <v>2247389</v>
      </c>
      <c r="F23" s="3"/>
    </row>
    <row r="24" spans="1:6" ht="21" customHeight="1" x14ac:dyDescent="0.3">
      <c r="A24" s="7"/>
      <c r="B24" s="3" t="s">
        <v>17</v>
      </c>
      <c r="C24" s="19"/>
      <c r="D24" s="20">
        <v>616420</v>
      </c>
      <c r="E24" s="20">
        <v>1163607</v>
      </c>
      <c r="F24" s="3"/>
    </row>
    <row r="25" spans="1:6" ht="21" customHeight="1" x14ac:dyDescent="0.3">
      <c r="A25" s="7"/>
      <c r="B25" s="3" t="s">
        <v>18</v>
      </c>
      <c r="C25" s="19"/>
      <c r="D25" s="20">
        <v>283926</v>
      </c>
      <c r="E25" s="20">
        <v>606557</v>
      </c>
      <c r="F25" s="3"/>
    </row>
    <row r="26" spans="1:6" ht="21" customHeight="1" x14ac:dyDescent="0.3">
      <c r="A26" s="7" t="s">
        <v>19</v>
      </c>
      <c r="B26" s="7" t="s">
        <v>38</v>
      </c>
      <c r="C26" s="3"/>
      <c r="D26" s="21">
        <v>3230135</v>
      </c>
      <c r="E26" s="21">
        <v>6500595</v>
      </c>
      <c r="F26" s="3"/>
    </row>
    <row r="27" spans="1:6" ht="33" customHeight="1" x14ac:dyDescent="0.3">
      <c r="A27" s="7" t="s">
        <v>21</v>
      </c>
      <c r="B27" s="22" t="s">
        <v>39</v>
      </c>
      <c r="C27" s="23"/>
      <c r="D27" s="24"/>
      <c r="E27" s="24"/>
      <c r="F27" s="3"/>
    </row>
    <row r="28" spans="1:6" ht="21" customHeight="1" x14ac:dyDescent="0.3">
      <c r="A28" s="7"/>
      <c r="B28" s="25" t="s">
        <v>40</v>
      </c>
      <c r="C28" s="23"/>
      <c r="D28" s="26">
        <v>1081746</v>
      </c>
      <c r="E28" s="26">
        <v>2248458</v>
      </c>
      <c r="F28" s="3"/>
    </row>
    <row r="29" spans="1:6" ht="21" customHeight="1" x14ac:dyDescent="0.3">
      <c r="A29" s="7"/>
      <c r="B29" s="25" t="s">
        <v>41</v>
      </c>
      <c r="C29" s="23"/>
      <c r="D29" s="26">
        <v>1835395</v>
      </c>
      <c r="E29" s="26">
        <v>3342423</v>
      </c>
      <c r="F29" s="3"/>
    </row>
    <row r="30" spans="1:6" ht="21" customHeight="1" x14ac:dyDescent="0.3">
      <c r="A30" s="7"/>
      <c r="B30" s="25" t="s">
        <v>42</v>
      </c>
      <c r="C30" s="23"/>
      <c r="D30" s="26">
        <v>73695</v>
      </c>
      <c r="E30" s="26">
        <v>245084</v>
      </c>
      <c r="F30" s="3"/>
    </row>
    <row r="31" spans="1:6" ht="21" customHeight="1" x14ac:dyDescent="0.3">
      <c r="A31" s="7"/>
      <c r="B31" s="25" t="s">
        <v>43</v>
      </c>
      <c r="C31" s="3"/>
      <c r="D31" s="26">
        <v>0</v>
      </c>
      <c r="E31" s="26">
        <v>188521</v>
      </c>
      <c r="F31" s="3"/>
    </row>
    <row r="32" spans="1:6" s="77" customFormat="1" x14ac:dyDescent="0.3">
      <c r="A32" s="75" t="s">
        <v>49</v>
      </c>
      <c r="B32" s="75"/>
      <c r="C32" s="81"/>
      <c r="D32" s="81"/>
      <c r="E32" s="81"/>
      <c r="F32" s="81"/>
    </row>
    <row r="33" spans="1:6" x14ac:dyDescent="0.3">
      <c r="A33" s="9" t="s">
        <v>12</v>
      </c>
      <c r="B33" s="13" t="s">
        <v>13</v>
      </c>
      <c r="C33" s="14"/>
      <c r="D33" s="14"/>
      <c r="E33" s="2" t="s">
        <v>26</v>
      </c>
      <c r="F33" s="14"/>
    </row>
    <row r="34" spans="1:6" x14ac:dyDescent="0.3">
      <c r="A34" s="14"/>
      <c r="B34" s="14" t="s">
        <v>27</v>
      </c>
      <c r="C34" s="15">
        <v>723900</v>
      </c>
      <c r="D34" s="14"/>
      <c r="E34" s="14"/>
      <c r="F34" s="14"/>
    </row>
    <row r="35" spans="1:6" x14ac:dyDescent="0.3">
      <c r="A35" s="14"/>
      <c r="B35" s="14" t="s">
        <v>14</v>
      </c>
      <c r="C35" s="15">
        <v>723900</v>
      </c>
      <c r="D35" s="14"/>
      <c r="E35" s="14"/>
      <c r="F35" s="14"/>
    </row>
    <row r="36" spans="1:6" x14ac:dyDescent="0.3">
      <c r="A36" s="14"/>
      <c r="B36" s="14" t="s">
        <v>15</v>
      </c>
      <c r="C36" s="15">
        <v>1099416</v>
      </c>
      <c r="D36" s="14"/>
      <c r="E36" s="14"/>
      <c r="F36" s="14"/>
    </row>
    <row r="37" spans="1:6" x14ac:dyDescent="0.3">
      <c r="A37" s="14"/>
      <c r="B37" s="14" t="s">
        <v>16</v>
      </c>
      <c r="C37" s="15">
        <v>123793</v>
      </c>
      <c r="D37" s="14"/>
      <c r="E37" s="14"/>
      <c r="F37" s="14"/>
    </row>
    <row r="38" spans="1:6" x14ac:dyDescent="0.3">
      <c r="A38" s="14"/>
      <c r="B38" s="14" t="s">
        <v>17</v>
      </c>
      <c r="C38" s="15"/>
      <c r="D38" s="14"/>
      <c r="E38" s="14"/>
      <c r="F38" s="14"/>
    </row>
    <row r="39" spans="1:6" x14ac:dyDescent="0.3">
      <c r="A39" s="14"/>
      <c r="B39" s="14" t="s">
        <v>18</v>
      </c>
      <c r="C39" s="15"/>
      <c r="D39" s="14"/>
      <c r="E39" s="14"/>
      <c r="F39" s="14"/>
    </row>
    <row r="40" spans="1:6" ht="16.2" x14ac:dyDescent="0.3">
      <c r="A40" s="7" t="s">
        <v>19</v>
      </c>
      <c r="B40" s="7" t="s">
        <v>38</v>
      </c>
      <c r="C40" s="15">
        <v>2374299</v>
      </c>
      <c r="D40" s="14"/>
      <c r="E40" s="14"/>
      <c r="F40" s="14"/>
    </row>
    <row r="41" spans="1:6" ht="32.4" x14ac:dyDescent="0.3">
      <c r="A41" s="7" t="s">
        <v>21</v>
      </c>
      <c r="B41" s="22" t="s">
        <v>39</v>
      </c>
      <c r="C41" s="14"/>
      <c r="D41" s="14"/>
      <c r="E41" s="14"/>
      <c r="F41" s="14"/>
    </row>
    <row r="42" spans="1:6" x14ac:dyDescent="0.3">
      <c r="A42" s="14"/>
      <c r="B42" s="14" t="s">
        <v>27</v>
      </c>
      <c r="C42" s="15">
        <v>675007</v>
      </c>
      <c r="D42" s="14"/>
      <c r="E42" s="14"/>
      <c r="F42" s="14"/>
    </row>
    <row r="43" spans="1:6" x14ac:dyDescent="0.3">
      <c r="A43" s="14"/>
      <c r="B43" s="14" t="s">
        <v>14</v>
      </c>
      <c r="C43" s="15">
        <v>580288</v>
      </c>
      <c r="D43" s="14"/>
      <c r="E43" s="14"/>
      <c r="F43" s="14"/>
    </row>
    <row r="44" spans="1:6" x14ac:dyDescent="0.3">
      <c r="A44" s="14"/>
      <c r="B44" s="14" t="s">
        <v>15</v>
      </c>
      <c r="C44" s="15">
        <v>786212</v>
      </c>
      <c r="D44" s="14"/>
      <c r="E44" s="14"/>
      <c r="F44" s="14"/>
    </row>
    <row r="45" spans="1:6" x14ac:dyDescent="0.3">
      <c r="A45" s="14"/>
      <c r="B45" s="14" t="s">
        <v>16</v>
      </c>
      <c r="C45" s="15">
        <v>361099</v>
      </c>
      <c r="D45" s="14"/>
      <c r="E45" s="14"/>
      <c r="F45" s="14"/>
    </row>
    <row r="46" spans="1:6" x14ac:dyDescent="0.3">
      <c r="A46" s="14"/>
      <c r="B46" s="14" t="s">
        <v>17</v>
      </c>
      <c r="C46" s="15">
        <v>154062</v>
      </c>
      <c r="D46" s="14"/>
      <c r="E46" s="14"/>
      <c r="F46" s="14"/>
    </row>
    <row r="47" spans="1:6" x14ac:dyDescent="0.3">
      <c r="A47" s="14"/>
      <c r="B47" s="14" t="s">
        <v>18</v>
      </c>
      <c r="C47" s="15">
        <v>192103</v>
      </c>
      <c r="D47" s="14"/>
      <c r="E47" s="14"/>
      <c r="F47" s="14"/>
    </row>
    <row r="48" spans="1:6" ht="31.2" x14ac:dyDescent="0.3">
      <c r="A48" s="14" t="s">
        <v>19</v>
      </c>
      <c r="B48" s="17" t="s">
        <v>20</v>
      </c>
      <c r="C48" s="15">
        <v>27024</v>
      </c>
      <c r="D48" s="14"/>
      <c r="E48" s="14"/>
      <c r="F48" s="14"/>
    </row>
    <row r="49" spans="1:6" ht="31.2" x14ac:dyDescent="0.3">
      <c r="A49" s="14" t="s">
        <v>21</v>
      </c>
      <c r="B49" s="17" t="s">
        <v>22</v>
      </c>
      <c r="C49" s="15"/>
      <c r="D49" s="14"/>
      <c r="E49" s="14"/>
      <c r="F49" s="14"/>
    </row>
    <row r="50" spans="1:6" x14ac:dyDescent="0.3">
      <c r="A50" s="14"/>
      <c r="B50" s="17" t="s">
        <v>45</v>
      </c>
      <c r="C50" s="15">
        <v>32794</v>
      </c>
      <c r="D50" s="14"/>
      <c r="E50" s="14"/>
      <c r="F50" s="14"/>
    </row>
    <row r="51" spans="1:6" x14ac:dyDescent="0.3">
      <c r="A51" s="14"/>
      <c r="B51" s="17" t="s">
        <v>46</v>
      </c>
      <c r="C51" s="15">
        <v>42067</v>
      </c>
      <c r="D51" s="14"/>
      <c r="E51" s="14"/>
      <c r="F51" s="14"/>
    </row>
    <row r="52" spans="1:6" x14ac:dyDescent="0.3">
      <c r="A52" s="14"/>
      <c r="B52" s="17"/>
      <c r="C52" s="15"/>
      <c r="D52" s="14"/>
      <c r="E52" s="14"/>
      <c r="F52" s="14"/>
    </row>
    <row r="53" spans="1:6" x14ac:dyDescent="0.3">
      <c r="A53" s="14"/>
      <c r="B53" s="18" t="s">
        <v>47</v>
      </c>
      <c r="C53" s="15">
        <v>1666082</v>
      </c>
      <c r="D53" s="14"/>
      <c r="E53" s="14"/>
      <c r="F53" s="14"/>
    </row>
    <row r="54" spans="1:6" x14ac:dyDescent="0.3">
      <c r="A54" s="14"/>
      <c r="B54" s="18" t="s">
        <v>24</v>
      </c>
      <c r="C54" s="15">
        <v>165463</v>
      </c>
      <c r="D54" s="14"/>
      <c r="E54" s="14"/>
      <c r="F54" s="14"/>
    </row>
    <row r="55" spans="1:6" x14ac:dyDescent="0.3">
      <c r="A55" s="14"/>
      <c r="B55" s="18" t="s">
        <v>25</v>
      </c>
      <c r="C55" s="15">
        <v>243056</v>
      </c>
      <c r="D55" s="14"/>
      <c r="E55" s="14"/>
      <c r="F55" s="14"/>
    </row>
    <row r="56" spans="1:6" s="77" customFormat="1" x14ac:dyDescent="0.3">
      <c r="A56" s="75" t="s">
        <v>50</v>
      </c>
      <c r="B56" s="75"/>
      <c r="C56" s="75"/>
      <c r="D56" s="76"/>
      <c r="E56" s="75"/>
      <c r="F56" s="75"/>
    </row>
    <row r="57" spans="1:6" x14ac:dyDescent="0.3">
      <c r="A57" s="14" t="s">
        <v>12</v>
      </c>
      <c r="B57" s="13" t="s">
        <v>13</v>
      </c>
      <c r="C57" s="14"/>
      <c r="D57" s="14"/>
      <c r="E57" s="14"/>
      <c r="F57" s="14"/>
    </row>
    <row r="58" spans="1:6" x14ac:dyDescent="0.3">
      <c r="A58" s="14"/>
      <c r="B58" s="14" t="s">
        <v>27</v>
      </c>
      <c r="C58" s="15">
        <v>468199</v>
      </c>
      <c r="D58" s="14">
        <v>238493</v>
      </c>
      <c r="E58" s="14">
        <v>229706</v>
      </c>
      <c r="F58" s="14"/>
    </row>
    <row r="59" spans="1:6" x14ac:dyDescent="0.3">
      <c r="A59" s="14"/>
      <c r="B59" s="14" t="s">
        <v>14</v>
      </c>
      <c r="C59" s="15">
        <v>422960</v>
      </c>
      <c r="D59" s="14">
        <v>205274</v>
      </c>
      <c r="E59" s="14">
        <v>217686</v>
      </c>
      <c r="F59" s="14"/>
    </row>
    <row r="60" spans="1:6" x14ac:dyDescent="0.3">
      <c r="A60" s="14"/>
      <c r="B60" s="14" t="s">
        <v>15</v>
      </c>
      <c r="C60" s="15">
        <v>498014</v>
      </c>
      <c r="D60" s="14">
        <v>221168</v>
      </c>
      <c r="E60" s="14">
        <v>276846</v>
      </c>
      <c r="F60" s="14"/>
    </row>
    <row r="61" spans="1:6" x14ac:dyDescent="0.3">
      <c r="A61" s="14"/>
      <c r="B61" s="14" t="s">
        <v>16</v>
      </c>
      <c r="C61" s="15">
        <v>41570</v>
      </c>
      <c r="D61" s="14">
        <v>35819</v>
      </c>
      <c r="E61" s="14">
        <v>5679</v>
      </c>
      <c r="F61" s="14"/>
    </row>
    <row r="62" spans="1:6" x14ac:dyDescent="0.3">
      <c r="A62" s="14"/>
      <c r="B62" s="14" t="s">
        <v>17</v>
      </c>
      <c r="C62" s="15"/>
      <c r="D62" s="14"/>
      <c r="E62" s="14"/>
      <c r="F62" s="14"/>
    </row>
    <row r="63" spans="1:6" x14ac:dyDescent="0.3">
      <c r="A63" s="14"/>
      <c r="B63" s="14" t="s">
        <v>18</v>
      </c>
      <c r="C63" s="15"/>
      <c r="D63" s="14"/>
      <c r="E63" s="14"/>
      <c r="F63" s="14"/>
    </row>
    <row r="64" spans="1:6" ht="31.2" x14ac:dyDescent="0.3">
      <c r="A64" s="14" t="s">
        <v>19</v>
      </c>
      <c r="B64" s="16" t="s">
        <v>48</v>
      </c>
      <c r="C64" s="15">
        <v>2987818</v>
      </c>
      <c r="D64" s="27">
        <v>615583</v>
      </c>
      <c r="E64" s="27">
        <v>2372235</v>
      </c>
      <c r="F64" s="14"/>
    </row>
    <row r="65" spans="1:6" s="77" customFormat="1" x14ac:dyDescent="0.3">
      <c r="A65" s="95" t="s">
        <v>64</v>
      </c>
      <c r="B65" s="96"/>
      <c r="C65" s="97"/>
      <c r="D65" s="89"/>
      <c r="E65" s="78" t="s">
        <v>26</v>
      </c>
      <c r="F65" s="79"/>
    </row>
    <row r="66" spans="1:6" x14ac:dyDescent="0.3">
      <c r="A66" s="2" t="s">
        <v>51</v>
      </c>
      <c r="B66" s="1" t="s">
        <v>52</v>
      </c>
      <c r="C66" s="3"/>
      <c r="D66" s="3"/>
      <c r="E66" s="3"/>
      <c r="F66" s="3"/>
    </row>
    <row r="67" spans="1:6" x14ac:dyDescent="0.3">
      <c r="A67" s="4"/>
      <c r="B67" s="3" t="s">
        <v>53</v>
      </c>
      <c r="C67" s="5">
        <v>1841550</v>
      </c>
      <c r="D67" s="3"/>
      <c r="E67" s="3"/>
      <c r="F67" s="3"/>
    </row>
    <row r="68" spans="1:6" x14ac:dyDescent="0.3">
      <c r="A68" s="4"/>
      <c r="B68" s="3" t="s">
        <v>54</v>
      </c>
      <c r="C68" s="5">
        <v>1841550</v>
      </c>
      <c r="D68" s="3"/>
      <c r="E68" s="3"/>
      <c r="F68" s="3"/>
    </row>
    <row r="69" spans="1:6" x14ac:dyDescent="0.3">
      <c r="A69" s="4"/>
      <c r="B69" s="3" t="s">
        <v>55</v>
      </c>
      <c r="C69" s="5">
        <v>4101038</v>
      </c>
      <c r="D69" s="3"/>
      <c r="E69" s="3"/>
      <c r="F69" s="3"/>
    </row>
    <row r="70" spans="1:6" x14ac:dyDescent="0.3">
      <c r="A70" s="4"/>
      <c r="B70" s="3" t="s">
        <v>56</v>
      </c>
      <c r="C70" s="5">
        <v>2784600</v>
      </c>
      <c r="D70" s="3"/>
      <c r="E70" s="3"/>
      <c r="F70" s="3"/>
    </row>
    <row r="71" spans="1:6" x14ac:dyDescent="0.3">
      <c r="A71" s="4"/>
      <c r="B71" s="3" t="s">
        <v>57</v>
      </c>
      <c r="C71" s="5">
        <v>992123</v>
      </c>
      <c r="D71" s="3"/>
      <c r="E71" s="3"/>
      <c r="F71" s="3"/>
    </row>
    <row r="72" spans="1:6" x14ac:dyDescent="0.3">
      <c r="A72" s="4"/>
      <c r="B72" s="3" t="s">
        <v>58</v>
      </c>
      <c r="C72" s="5">
        <v>92257</v>
      </c>
      <c r="D72" s="3"/>
      <c r="E72" s="3"/>
      <c r="F72" s="3"/>
    </row>
    <row r="73" spans="1:6" x14ac:dyDescent="0.3">
      <c r="A73" s="2" t="s">
        <v>19</v>
      </c>
      <c r="B73" s="1" t="s">
        <v>59</v>
      </c>
      <c r="C73" s="6">
        <v>10678754</v>
      </c>
      <c r="D73" s="3"/>
      <c r="E73" s="3"/>
      <c r="F73" s="3"/>
    </row>
    <row r="74" spans="1:6" x14ac:dyDescent="0.3">
      <c r="A74" s="2" t="s">
        <v>60</v>
      </c>
      <c r="B74" s="98" t="s">
        <v>34</v>
      </c>
      <c r="C74" s="99"/>
      <c r="D74" s="3"/>
      <c r="E74" s="3"/>
      <c r="F74" s="3"/>
    </row>
    <row r="75" spans="1:6" x14ac:dyDescent="0.3">
      <c r="A75" s="4"/>
      <c r="B75" s="3" t="s">
        <v>61</v>
      </c>
      <c r="C75" s="5">
        <v>3281380</v>
      </c>
      <c r="D75" s="3"/>
      <c r="E75" s="3"/>
      <c r="F75" s="3"/>
    </row>
    <row r="76" spans="1:6" x14ac:dyDescent="0.3">
      <c r="A76" s="3"/>
      <c r="B76" s="3" t="s">
        <v>62</v>
      </c>
      <c r="C76" s="5">
        <v>5457536</v>
      </c>
      <c r="D76" s="3"/>
      <c r="E76" s="3"/>
      <c r="F76" s="3"/>
    </row>
    <row r="77" spans="1:6" x14ac:dyDescent="0.3">
      <c r="A77" s="3"/>
      <c r="B77" s="3" t="s">
        <v>63</v>
      </c>
      <c r="C77" s="5">
        <v>494691</v>
      </c>
      <c r="D77" s="3"/>
      <c r="E77" s="3"/>
      <c r="F77" s="3"/>
    </row>
    <row r="78" spans="1:6" s="77" customFormat="1" x14ac:dyDescent="0.3">
      <c r="A78" s="78" t="s">
        <v>74</v>
      </c>
      <c r="B78" s="100" t="s">
        <v>65</v>
      </c>
      <c r="C78" s="100"/>
      <c r="D78" s="81"/>
      <c r="E78" s="82" t="s">
        <v>26</v>
      </c>
      <c r="F78" s="81"/>
    </row>
    <row r="79" spans="1:6" x14ac:dyDescent="0.3">
      <c r="A79" s="2" t="s">
        <v>51</v>
      </c>
      <c r="B79" s="101" t="s">
        <v>13</v>
      </c>
      <c r="C79" s="101"/>
      <c r="D79" s="14"/>
      <c r="E79" s="14"/>
      <c r="F79" s="14"/>
    </row>
    <row r="80" spans="1:6" x14ac:dyDescent="0.3">
      <c r="A80" s="4"/>
      <c r="B80" s="28" t="s">
        <v>27</v>
      </c>
      <c r="C80" s="29">
        <v>938.41499999999996</v>
      </c>
      <c r="D80" s="14"/>
      <c r="E80" s="14"/>
      <c r="F80" s="14"/>
    </row>
    <row r="81" spans="1:6" x14ac:dyDescent="0.3">
      <c r="A81" s="4"/>
      <c r="B81" s="28" t="s">
        <v>14</v>
      </c>
      <c r="C81" s="29">
        <v>822.33600000000001</v>
      </c>
      <c r="D81" s="14"/>
      <c r="E81" s="14"/>
      <c r="F81" s="14"/>
    </row>
    <row r="82" spans="1:6" x14ac:dyDescent="0.3">
      <c r="A82" s="4"/>
      <c r="B82" s="28" t="s">
        <v>15</v>
      </c>
      <c r="C82" s="29" t="s">
        <v>66</v>
      </c>
      <c r="D82" s="14"/>
      <c r="E82" s="14"/>
      <c r="F82" s="14"/>
    </row>
    <row r="83" spans="1:6" x14ac:dyDescent="0.3">
      <c r="A83" s="4"/>
      <c r="B83" s="28" t="s">
        <v>16</v>
      </c>
      <c r="C83" s="29">
        <v>566.56700000000001</v>
      </c>
      <c r="D83" s="14"/>
      <c r="E83" s="14"/>
      <c r="F83" s="14"/>
    </row>
    <row r="84" spans="1:6" x14ac:dyDescent="0.3">
      <c r="A84" s="4"/>
      <c r="B84" s="28" t="s">
        <v>17</v>
      </c>
      <c r="C84" s="29">
        <v>248.76900000000001</v>
      </c>
      <c r="D84" s="14"/>
      <c r="E84" s="14"/>
      <c r="F84" s="14"/>
    </row>
    <row r="85" spans="1:6" x14ac:dyDescent="0.3">
      <c r="A85" s="4"/>
      <c r="B85" s="28" t="s">
        <v>18</v>
      </c>
      <c r="C85" s="29">
        <v>222.797</v>
      </c>
      <c r="D85" s="14"/>
      <c r="E85" s="14"/>
      <c r="F85" s="14"/>
    </row>
    <row r="86" spans="1:6" ht="32.4" x14ac:dyDescent="0.35">
      <c r="A86" s="2" t="s">
        <v>19</v>
      </c>
      <c r="B86" s="30" t="s">
        <v>67</v>
      </c>
      <c r="C86" s="31">
        <v>795.84</v>
      </c>
      <c r="D86" s="14"/>
      <c r="E86" s="14"/>
      <c r="F86" s="14"/>
    </row>
    <row r="87" spans="1:6" x14ac:dyDescent="0.3">
      <c r="A87" s="2" t="s">
        <v>60</v>
      </c>
      <c r="B87" s="92" t="s">
        <v>34</v>
      </c>
      <c r="C87" s="92"/>
      <c r="D87" s="92"/>
      <c r="E87" s="14"/>
      <c r="F87" s="32"/>
    </row>
    <row r="88" spans="1:6" x14ac:dyDescent="0.3">
      <c r="A88" s="14"/>
      <c r="B88" s="33" t="s">
        <v>68</v>
      </c>
      <c r="C88" s="14">
        <v>0</v>
      </c>
      <c r="D88" s="14"/>
      <c r="E88" s="14"/>
      <c r="F88" s="14"/>
    </row>
    <row r="89" spans="1:6" x14ac:dyDescent="0.3">
      <c r="A89" s="14"/>
      <c r="B89" s="33" t="s">
        <v>69</v>
      </c>
      <c r="C89" s="14">
        <v>481.14699999999999</v>
      </c>
      <c r="D89" s="14"/>
      <c r="E89" s="14"/>
      <c r="F89" s="14"/>
    </row>
    <row r="90" spans="1:6" x14ac:dyDescent="0.3">
      <c r="A90" s="14"/>
      <c r="B90" s="33" t="s">
        <v>70</v>
      </c>
      <c r="C90" s="14">
        <v>13.246</v>
      </c>
      <c r="D90" s="14"/>
      <c r="E90" s="14"/>
      <c r="F90" s="14"/>
    </row>
    <row r="91" spans="1:6" x14ac:dyDescent="0.3">
      <c r="A91" s="14"/>
      <c r="B91" s="33" t="s">
        <v>71</v>
      </c>
      <c r="C91" s="14">
        <v>173.67400000000001</v>
      </c>
      <c r="D91" s="14"/>
      <c r="E91" s="14"/>
      <c r="F91" s="14"/>
    </row>
    <row r="92" spans="1:6" x14ac:dyDescent="0.3">
      <c r="A92" s="14"/>
      <c r="B92" s="33" t="s">
        <v>72</v>
      </c>
      <c r="C92" s="14">
        <v>53.805</v>
      </c>
      <c r="D92" s="14"/>
      <c r="E92" s="14"/>
      <c r="F92" s="14"/>
    </row>
    <row r="93" spans="1:6" x14ac:dyDescent="0.3">
      <c r="A93" s="14"/>
      <c r="B93" s="33" t="s">
        <v>73</v>
      </c>
      <c r="C93" s="14">
        <v>0</v>
      </c>
      <c r="D93" s="14"/>
      <c r="E93" s="14"/>
      <c r="F93" s="14"/>
    </row>
    <row r="94" spans="1:6" s="77" customFormat="1" x14ac:dyDescent="0.3">
      <c r="A94" s="78" t="s">
        <v>108</v>
      </c>
      <c r="B94" s="75" t="s">
        <v>107</v>
      </c>
      <c r="C94" s="75"/>
      <c r="D94" s="76" t="s">
        <v>26</v>
      </c>
      <c r="E94" s="75"/>
      <c r="F94" s="75"/>
    </row>
    <row r="95" spans="1:6" x14ac:dyDescent="0.3">
      <c r="A95" s="4" t="s">
        <v>12</v>
      </c>
      <c r="B95" s="14" t="s">
        <v>13</v>
      </c>
      <c r="C95" s="14"/>
      <c r="D95" s="14"/>
      <c r="E95" s="14"/>
      <c r="F95" s="14"/>
    </row>
    <row r="96" spans="1:6" x14ac:dyDescent="0.3">
      <c r="A96" s="4"/>
      <c r="B96" s="14" t="s">
        <v>27</v>
      </c>
      <c r="C96" s="15">
        <v>1624260.79</v>
      </c>
      <c r="D96" s="14"/>
      <c r="E96" s="14"/>
      <c r="F96" s="14"/>
    </row>
    <row r="97" spans="1:6" x14ac:dyDescent="0.3">
      <c r="A97" s="4"/>
      <c r="B97" s="14" t="s">
        <v>14</v>
      </c>
      <c r="C97" s="15">
        <v>1624260.79</v>
      </c>
      <c r="D97" s="14"/>
      <c r="E97" s="14"/>
      <c r="F97" s="14"/>
    </row>
    <row r="98" spans="1:6" x14ac:dyDescent="0.3">
      <c r="A98" s="4"/>
      <c r="B98" s="14" t="s">
        <v>15</v>
      </c>
      <c r="C98" s="15">
        <v>3163034.17</v>
      </c>
      <c r="D98" s="14"/>
      <c r="E98" s="14"/>
      <c r="F98" s="14"/>
    </row>
    <row r="99" spans="1:6" x14ac:dyDescent="0.3">
      <c r="A99" s="4"/>
      <c r="B99" s="14" t="s">
        <v>16</v>
      </c>
      <c r="C99" s="15">
        <v>854874.10000000009</v>
      </c>
      <c r="D99" s="14"/>
      <c r="E99" s="14"/>
      <c r="F99" s="14"/>
    </row>
    <row r="100" spans="1:6" x14ac:dyDescent="0.3">
      <c r="A100" s="4"/>
      <c r="B100" s="14" t="s">
        <v>17</v>
      </c>
      <c r="C100" s="15">
        <v>598411.87</v>
      </c>
      <c r="D100" s="14"/>
      <c r="E100" s="14"/>
      <c r="F100" s="14"/>
    </row>
    <row r="101" spans="1:6" x14ac:dyDescent="0.3">
      <c r="A101" s="4"/>
      <c r="B101" s="14" t="s">
        <v>18</v>
      </c>
      <c r="C101" s="15">
        <v>341949.64</v>
      </c>
      <c r="D101" s="14"/>
      <c r="E101" s="14"/>
      <c r="F101" s="14"/>
    </row>
    <row r="102" spans="1:6" ht="31.2" x14ac:dyDescent="0.3">
      <c r="A102" s="4" t="s">
        <v>19</v>
      </c>
      <c r="B102" s="17" t="s">
        <v>20</v>
      </c>
      <c r="C102" s="15">
        <v>85487.41</v>
      </c>
      <c r="D102" s="14"/>
      <c r="E102" s="14"/>
      <c r="F102" s="14"/>
    </row>
    <row r="103" spans="1:6" ht="31.2" x14ac:dyDescent="0.3">
      <c r="A103" s="4" t="s">
        <v>21</v>
      </c>
      <c r="B103" s="17" t="s">
        <v>22</v>
      </c>
      <c r="C103" s="15">
        <v>256462.23</v>
      </c>
      <c r="D103" s="14"/>
      <c r="E103" s="14"/>
      <c r="F103" s="14"/>
    </row>
    <row r="104" spans="1:6" x14ac:dyDescent="0.3">
      <c r="A104" s="14"/>
      <c r="B104" s="18" t="s">
        <v>23</v>
      </c>
      <c r="C104" s="15"/>
      <c r="D104" s="14"/>
      <c r="E104" s="14"/>
      <c r="F104" s="14"/>
    </row>
    <row r="105" spans="1:6" x14ac:dyDescent="0.3">
      <c r="A105" s="14"/>
      <c r="B105" s="18" t="s">
        <v>24</v>
      </c>
      <c r="C105" s="15"/>
      <c r="D105" s="14"/>
      <c r="E105" s="14"/>
      <c r="F105" s="14"/>
    </row>
    <row r="106" spans="1:6" x14ac:dyDescent="0.3">
      <c r="A106" s="14"/>
      <c r="B106" s="18" t="s">
        <v>25</v>
      </c>
      <c r="C106" s="15"/>
      <c r="D106" s="14"/>
      <c r="E106" s="14"/>
      <c r="F106" s="14"/>
    </row>
    <row r="107" spans="1:6" s="77" customFormat="1" x14ac:dyDescent="0.3">
      <c r="A107" s="78" t="s">
        <v>134</v>
      </c>
      <c r="B107" s="90" t="s">
        <v>133</v>
      </c>
      <c r="C107" s="81"/>
      <c r="D107" s="82" t="s">
        <v>26</v>
      </c>
      <c r="E107" s="81"/>
      <c r="F107" s="81"/>
    </row>
    <row r="108" spans="1:6" x14ac:dyDescent="0.3">
      <c r="A108" s="34" t="s">
        <v>51</v>
      </c>
      <c r="B108" s="8" t="s">
        <v>13</v>
      </c>
      <c r="C108" s="8"/>
      <c r="D108" s="8"/>
      <c r="E108" s="8"/>
      <c r="F108" s="8"/>
    </row>
    <row r="109" spans="1:6" x14ac:dyDescent="0.3">
      <c r="A109" s="34"/>
      <c r="B109" s="8" t="s">
        <v>27</v>
      </c>
      <c r="C109" s="8">
        <v>136800</v>
      </c>
      <c r="D109" s="34"/>
      <c r="E109" s="8">
        <v>1984</v>
      </c>
      <c r="F109" s="8"/>
    </row>
    <row r="110" spans="1:6" x14ac:dyDescent="0.3">
      <c r="A110" s="34"/>
      <c r="B110" s="8" t="s">
        <v>14</v>
      </c>
      <c r="C110" s="8">
        <v>136800</v>
      </c>
      <c r="D110" s="34"/>
      <c r="E110" s="8">
        <v>2050</v>
      </c>
      <c r="F110" s="8"/>
    </row>
    <row r="111" spans="1:6" x14ac:dyDescent="0.3">
      <c r="A111" s="34"/>
      <c r="B111" s="8" t="s">
        <v>15</v>
      </c>
      <c r="C111" s="8">
        <v>273600</v>
      </c>
      <c r="D111" s="34"/>
      <c r="E111" s="8">
        <v>2380</v>
      </c>
      <c r="F111" s="8"/>
    </row>
    <row r="112" spans="1:6" x14ac:dyDescent="0.3">
      <c r="A112" s="34"/>
      <c r="B112" s="8" t="s">
        <v>16</v>
      </c>
      <c r="C112" s="8">
        <v>250060</v>
      </c>
      <c r="D112" s="34"/>
      <c r="E112" s="8">
        <v>2998</v>
      </c>
      <c r="F112" s="8"/>
    </row>
    <row r="113" spans="1:6" x14ac:dyDescent="0.3">
      <c r="A113" s="34"/>
      <c r="B113" s="8" t="s">
        <v>17</v>
      </c>
      <c r="C113" s="8">
        <v>138740</v>
      </c>
      <c r="D113" s="34"/>
      <c r="E113" s="8">
        <v>3350</v>
      </c>
      <c r="F113" s="8"/>
    </row>
    <row r="114" spans="1:6" x14ac:dyDescent="0.3">
      <c r="A114" s="34"/>
      <c r="B114" s="8" t="s">
        <v>18</v>
      </c>
      <c r="C114" s="8">
        <v>161142</v>
      </c>
      <c r="D114" s="34"/>
      <c r="E114" s="8">
        <v>3460</v>
      </c>
      <c r="F114" s="8"/>
    </row>
    <row r="115" spans="1:6" ht="31.2" x14ac:dyDescent="0.3">
      <c r="A115" s="34" t="s">
        <v>19</v>
      </c>
      <c r="B115" s="8" t="s">
        <v>38</v>
      </c>
      <c r="C115" s="8"/>
      <c r="D115" s="8"/>
      <c r="E115" s="8"/>
      <c r="F115" s="8"/>
    </row>
    <row r="116" spans="1:6" ht="202.8" x14ac:dyDescent="0.3">
      <c r="A116" s="34" t="s">
        <v>60</v>
      </c>
      <c r="B116" s="8" t="s">
        <v>39</v>
      </c>
      <c r="C116" s="8"/>
      <c r="D116" s="8"/>
      <c r="E116" s="8"/>
      <c r="F116" s="8" t="s">
        <v>98</v>
      </c>
    </row>
    <row r="117" spans="1:6" x14ac:dyDescent="0.3">
      <c r="A117" s="8"/>
      <c r="B117" s="8" t="s">
        <v>35</v>
      </c>
      <c r="C117" s="8">
        <v>52746</v>
      </c>
      <c r="D117" s="8"/>
      <c r="E117" s="8">
        <v>3152</v>
      </c>
      <c r="F117" s="8"/>
    </row>
    <row r="118" spans="1:6" x14ac:dyDescent="0.3">
      <c r="A118" s="8"/>
      <c r="B118" s="8" t="s">
        <v>36</v>
      </c>
      <c r="C118" s="8">
        <v>3232052</v>
      </c>
      <c r="D118" s="8"/>
      <c r="E118" s="8">
        <v>1987</v>
      </c>
      <c r="F118" s="8"/>
    </row>
    <row r="119" spans="1:6" x14ac:dyDescent="0.3">
      <c r="A119" s="8"/>
      <c r="B119" s="8" t="s">
        <v>135</v>
      </c>
      <c r="C119" s="8"/>
      <c r="D119" s="8"/>
      <c r="E119" s="8"/>
      <c r="F119" s="8"/>
    </row>
    <row r="120" spans="1:6" s="77" customFormat="1" x14ac:dyDescent="0.3">
      <c r="A120" s="78" t="s">
        <v>138</v>
      </c>
      <c r="B120" s="75" t="s">
        <v>139</v>
      </c>
      <c r="C120" s="81"/>
      <c r="D120" s="81"/>
      <c r="E120" s="81"/>
      <c r="F120" s="81"/>
    </row>
    <row r="121" spans="1:6" x14ac:dyDescent="0.3">
      <c r="A121" s="35" t="s">
        <v>12</v>
      </c>
      <c r="B121" s="14" t="s">
        <v>13</v>
      </c>
      <c r="C121" s="14"/>
      <c r="D121" s="14"/>
      <c r="E121" s="14"/>
      <c r="F121" s="14"/>
    </row>
    <row r="122" spans="1:6" x14ac:dyDescent="0.3">
      <c r="A122" s="35"/>
      <c r="B122" s="14" t="s">
        <v>27</v>
      </c>
      <c r="C122" s="15">
        <v>1588773</v>
      </c>
      <c r="D122" s="14"/>
      <c r="E122" s="14"/>
      <c r="F122" s="14"/>
    </row>
    <row r="123" spans="1:6" x14ac:dyDescent="0.3">
      <c r="A123" s="35"/>
      <c r="B123" s="14" t="s">
        <v>14</v>
      </c>
      <c r="C123" s="15">
        <v>1588773</v>
      </c>
      <c r="D123" s="14"/>
      <c r="E123" s="14"/>
      <c r="F123" s="14"/>
    </row>
    <row r="124" spans="1:6" x14ac:dyDescent="0.3">
      <c r="A124" s="35"/>
      <c r="B124" s="14" t="s">
        <v>15</v>
      </c>
      <c r="C124" s="15">
        <v>2921345</v>
      </c>
      <c r="D124" s="14"/>
      <c r="E124" s="14"/>
      <c r="F124" s="14"/>
    </row>
    <row r="125" spans="1:6" x14ac:dyDescent="0.3">
      <c r="A125" s="35"/>
      <c r="B125" s="14" t="s">
        <v>16</v>
      </c>
      <c r="C125" s="15">
        <v>757941</v>
      </c>
      <c r="D125" s="14"/>
      <c r="E125" s="14"/>
      <c r="F125" s="14"/>
    </row>
    <row r="126" spans="1:6" x14ac:dyDescent="0.3">
      <c r="A126" s="35"/>
      <c r="B126" s="14" t="s">
        <v>17</v>
      </c>
      <c r="C126" s="15">
        <v>13731</v>
      </c>
      <c r="D126" s="14"/>
      <c r="E126" s="14"/>
      <c r="F126" s="14"/>
    </row>
    <row r="127" spans="1:6" x14ac:dyDescent="0.3">
      <c r="A127" s="35"/>
      <c r="B127" s="14" t="s">
        <v>18</v>
      </c>
      <c r="C127" s="15">
        <v>0</v>
      </c>
      <c r="D127" s="14"/>
      <c r="E127" s="14"/>
      <c r="F127" s="14"/>
    </row>
    <row r="128" spans="1:6" ht="31.2" x14ac:dyDescent="0.3">
      <c r="A128" s="34" t="s">
        <v>19</v>
      </c>
      <c r="B128" s="8" t="s">
        <v>38</v>
      </c>
      <c r="C128" s="15"/>
      <c r="D128" s="14"/>
      <c r="E128" s="14"/>
      <c r="F128" s="14"/>
    </row>
    <row r="129" spans="1:6" ht="31.2" x14ac:dyDescent="0.3">
      <c r="A129" s="35" t="s">
        <v>21</v>
      </c>
      <c r="B129" s="17" t="s">
        <v>140</v>
      </c>
      <c r="C129" s="15">
        <v>3939059</v>
      </c>
      <c r="D129" s="14"/>
      <c r="E129" s="14"/>
      <c r="F129" s="14"/>
    </row>
    <row r="130" spans="1:6" x14ac:dyDescent="0.3">
      <c r="A130" s="14"/>
      <c r="B130" s="18" t="s">
        <v>23</v>
      </c>
      <c r="C130" s="15"/>
      <c r="D130" s="14"/>
      <c r="E130" s="14"/>
      <c r="F130" s="14"/>
    </row>
    <row r="131" spans="1:6" x14ac:dyDescent="0.3">
      <c r="A131" s="14"/>
      <c r="B131" s="18" t="s">
        <v>24</v>
      </c>
      <c r="C131" s="15"/>
      <c r="D131" s="14"/>
      <c r="E131" s="14"/>
      <c r="F131" s="14"/>
    </row>
    <row r="132" spans="1:6" x14ac:dyDescent="0.3">
      <c r="A132" s="14"/>
      <c r="B132" s="18" t="s">
        <v>25</v>
      </c>
      <c r="C132" s="15"/>
      <c r="D132" s="14"/>
      <c r="E132" s="14"/>
      <c r="F132" s="14"/>
    </row>
    <row r="133" spans="1:6" s="77" customFormat="1" x14ac:dyDescent="0.3">
      <c r="A133" s="78" t="s">
        <v>141</v>
      </c>
      <c r="B133" s="75" t="s">
        <v>142</v>
      </c>
      <c r="C133" s="81"/>
      <c r="D133" s="91" t="s">
        <v>26</v>
      </c>
      <c r="E133" s="81"/>
      <c r="F133" s="81"/>
    </row>
    <row r="134" spans="1:6" x14ac:dyDescent="0.3">
      <c r="A134" s="35" t="s">
        <v>12</v>
      </c>
      <c r="B134" s="14" t="s">
        <v>13</v>
      </c>
      <c r="C134" s="14"/>
      <c r="D134" s="14"/>
      <c r="E134" s="14"/>
      <c r="F134" s="14"/>
    </row>
    <row r="135" spans="1:6" x14ac:dyDescent="0.3">
      <c r="A135" s="35"/>
      <c r="B135" s="14" t="s">
        <v>27</v>
      </c>
      <c r="C135" s="15">
        <v>102000</v>
      </c>
      <c r="D135" s="14"/>
      <c r="E135" s="14"/>
      <c r="F135" s="14"/>
    </row>
    <row r="136" spans="1:6" x14ac:dyDescent="0.3">
      <c r="A136" s="35"/>
      <c r="B136" s="14" t="s">
        <v>14</v>
      </c>
      <c r="C136" s="15">
        <v>102000</v>
      </c>
      <c r="D136" s="14"/>
      <c r="E136" s="14"/>
      <c r="F136" s="14"/>
    </row>
    <row r="137" spans="1:6" x14ac:dyDescent="0.3">
      <c r="A137" s="35"/>
      <c r="B137" s="14" t="s">
        <v>15</v>
      </c>
      <c r="C137" s="15">
        <v>193896</v>
      </c>
      <c r="D137" s="14"/>
      <c r="E137" s="14"/>
      <c r="F137" s="14"/>
    </row>
    <row r="138" spans="1:6" x14ac:dyDescent="0.3">
      <c r="A138" s="35"/>
      <c r="B138" s="14" t="s">
        <v>16</v>
      </c>
      <c r="C138" s="15"/>
      <c r="D138" s="14"/>
      <c r="E138" s="14"/>
      <c r="F138" s="14"/>
    </row>
    <row r="139" spans="1:6" x14ac:dyDescent="0.3">
      <c r="A139" s="35"/>
      <c r="B139" s="14" t="s">
        <v>17</v>
      </c>
      <c r="C139" s="15"/>
      <c r="D139" s="14"/>
      <c r="E139" s="14"/>
      <c r="F139" s="14"/>
    </row>
    <row r="140" spans="1:6" x14ac:dyDescent="0.3">
      <c r="A140" s="35"/>
      <c r="B140" s="14" t="s">
        <v>18</v>
      </c>
      <c r="C140" s="15"/>
      <c r="D140" s="14"/>
      <c r="E140" s="14"/>
      <c r="F140" s="14"/>
    </row>
    <row r="141" spans="1:6" ht="31.2" x14ac:dyDescent="0.3">
      <c r="A141" s="35" t="s">
        <v>19</v>
      </c>
      <c r="B141" s="17" t="s">
        <v>20</v>
      </c>
      <c r="C141" s="15">
        <v>178104</v>
      </c>
      <c r="D141" s="14"/>
      <c r="E141" s="14"/>
      <c r="F141" s="14"/>
    </row>
    <row r="142" spans="1:6" ht="31.2" x14ac:dyDescent="0.3">
      <c r="A142" s="35" t="s">
        <v>21</v>
      </c>
      <c r="B142" s="17" t="s">
        <v>22</v>
      </c>
      <c r="C142" s="15"/>
      <c r="D142" s="14"/>
      <c r="E142" s="14"/>
      <c r="F142" s="14"/>
    </row>
    <row r="143" spans="1:6" x14ac:dyDescent="0.3">
      <c r="A143" s="35"/>
      <c r="B143" s="18" t="s">
        <v>23</v>
      </c>
      <c r="C143" s="15">
        <v>66273</v>
      </c>
      <c r="D143" s="14"/>
      <c r="E143" s="14"/>
      <c r="F143" s="14"/>
    </row>
    <row r="144" spans="1:6" x14ac:dyDescent="0.3">
      <c r="A144" s="35"/>
      <c r="B144" s="18" t="s">
        <v>24</v>
      </c>
      <c r="C144" s="15">
        <v>330346</v>
      </c>
      <c r="D144" s="14"/>
      <c r="E144" s="14"/>
      <c r="F144" s="14"/>
    </row>
    <row r="145" spans="1:6" x14ac:dyDescent="0.3">
      <c r="A145" s="14"/>
      <c r="B145" s="18" t="s">
        <v>25</v>
      </c>
      <c r="C145" s="15">
        <v>179381</v>
      </c>
      <c r="D145" s="14"/>
      <c r="E145" s="14"/>
      <c r="F145" s="14"/>
    </row>
  </sheetData>
  <mergeCells count="6">
    <mergeCell ref="B87:D87"/>
    <mergeCell ref="A1:F1"/>
    <mergeCell ref="A65:C65"/>
    <mergeCell ref="B74:C74"/>
    <mergeCell ref="B78:C78"/>
    <mergeCell ref="B79:C79"/>
  </mergeCells>
  <pageMargins left="0.7" right="0.7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CC92-6019-4FDF-9751-798B91DAAE2F}">
  <dimension ref="A1:F30"/>
  <sheetViews>
    <sheetView zoomScale="85" zoomScaleNormal="85" workbookViewId="0">
      <selection sqref="A1:F1"/>
    </sheetView>
  </sheetViews>
  <sheetFormatPr defaultColWidth="9.109375" defaultRowHeight="15.6" x14ac:dyDescent="0.3"/>
  <cols>
    <col min="1" max="1" width="9.109375" style="10"/>
    <col min="2" max="2" width="29.6640625" style="10" customWidth="1"/>
    <col min="3" max="3" width="16.109375" style="10" customWidth="1"/>
    <col min="4" max="4" width="18.6640625" style="10" customWidth="1"/>
    <col min="5" max="5" width="15.5546875" style="10" customWidth="1"/>
    <col min="6" max="6" width="11.44140625" style="10" customWidth="1"/>
    <col min="7" max="16384" width="9.109375" style="10"/>
  </cols>
  <sheetData>
    <row r="1" spans="1:6" ht="49.5" customHeight="1" x14ac:dyDescent="0.3">
      <c r="A1" s="93" t="s">
        <v>158</v>
      </c>
      <c r="B1" s="94"/>
      <c r="C1" s="94"/>
      <c r="D1" s="94"/>
      <c r="E1" s="94"/>
      <c r="F1" s="94"/>
    </row>
    <row r="2" spans="1:6" ht="31.2" x14ac:dyDescent="0.3">
      <c r="A2" s="2" t="s">
        <v>0</v>
      </c>
      <c r="B2" s="2" t="s">
        <v>8</v>
      </c>
      <c r="C2" s="2" t="s">
        <v>9</v>
      </c>
      <c r="D2" s="11" t="s">
        <v>10</v>
      </c>
      <c r="E2" s="11" t="s">
        <v>11</v>
      </c>
      <c r="F2" s="2" t="s">
        <v>1</v>
      </c>
    </row>
    <row r="3" spans="1:6" x14ac:dyDescent="0.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pans="1:6" x14ac:dyDescent="0.3">
      <c r="A4" s="13" t="s">
        <v>143</v>
      </c>
      <c r="B4" s="14"/>
      <c r="C4" s="14"/>
      <c r="D4" s="14"/>
      <c r="E4" s="14"/>
      <c r="F4" s="14"/>
    </row>
    <row r="5" spans="1:6" s="77" customFormat="1" x14ac:dyDescent="0.3">
      <c r="A5" s="75" t="s">
        <v>144</v>
      </c>
      <c r="B5" s="75" t="s">
        <v>136</v>
      </c>
      <c r="C5" s="75"/>
      <c r="D5" s="76" t="s">
        <v>26</v>
      </c>
      <c r="E5" s="75"/>
      <c r="F5" s="75"/>
    </row>
    <row r="6" spans="1:6" x14ac:dyDescent="0.3">
      <c r="A6" s="14" t="s">
        <v>12</v>
      </c>
      <c r="B6" s="14" t="s">
        <v>13</v>
      </c>
      <c r="C6" s="14"/>
      <c r="D6" s="14"/>
      <c r="E6" s="14"/>
      <c r="F6" s="14"/>
    </row>
    <row r="7" spans="1:6" x14ac:dyDescent="0.3">
      <c r="A7" s="14"/>
      <c r="B7" s="14" t="s">
        <v>27</v>
      </c>
      <c r="C7" s="15">
        <v>675600</v>
      </c>
      <c r="D7" s="14"/>
      <c r="E7" s="14"/>
      <c r="F7" s="14"/>
    </row>
    <row r="8" spans="1:6" x14ac:dyDescent="0.3">
      <c r="A8" s="14"/>
      <c r="B8" s="14" t="s">
        <v>14</v>
      </c>
      <c r="C8" s="15">
        <v>652118</v>
      </c>
      <c r="D8" s="14"/>
      <c r="E8" s="14"/>
      <c r="F8" s="14"/>
    </row>
    <row r="9" spans="1:6" x14ac:dyDescent="0.3">
      <c r="A9" s="14"/>
      <c r="B9" s="14" t="s">
        <v>15</v>
      </c>
      <c r="C9" s="15">
        <v>805402</v>
      </c>
      <c r="D9" s="14"/>
      <c r="E9" s="14"/>
      <c r="F9" s="14"/>
    </row>
    <row r="10" spans="1:6" x14ac:dyDescent="0.3">
      <c r="A10" s="14"/>
      <c r="B10" s="14" t="s">
        <v>16</v>
      </c>
      <c r="C10" s="15">
        <v>317200</v>
      </c>
      <c r="D10" s="14"/>
      <c r="E10" s="14"/>
      <c r="F10" s="14"/>
    </row>
    <row r="11" spans="1:6" x14ac:dyDescent="0.3">
      <c r="A11" s="14"/>
      <c r="B11" s="14" t="s">
        <v>17</v>
      </c>
      <c r="C11" s="15">
        <v>317200</v>
      </c>
      <c r="D11" s="14"/>
      <c r="E11" s="14"/>
      <c r="F11" s="14"/>
    </row>
    <row r="12" spans="1:6" x14ac:dyDescent="0.3">
      <c r="A12" s="14"/>
      <c r="B12" s="14" t="s">
        <v>18</v>
      </c>
      <c r="C12" s="15">
        <v>91377</v>
      </c>
      <c r="D12" s="14"/>
      <c r="E12" s="14"/>
      <c r="F12" s="14"/>
    </row>
    <row r="13" spans="1:6" ht="31.2" x14ac:dyDescent="0.3">
      <c r="A13" s="14" t="s">
        <v>19</v>
      </c>
      <c r="B13" s="17" t="s">
        <v>20</v>
      </c>
      <c r="C13" s="15">
        <v>4573696</v>
      </c>
      <c r="D13" s="14"/>
      <c r="E13" s="14"/>
      <c r="F13" s="14"/>
    </row>
    <row r="14" spans="1:6" ht="46.8" x14ac:dyDescent="0.3">
      <c r="A14" s="14" t="s">
        <v>21</v>
      </c>
      <c r="B14" s="17" t="s">
        <v>22</v>
      </c>
      <c r="C14" s="15"/>
      <c r="D14" s="14"/>
      <c r="E14" s="14"/>
      <c r="F14" s="14"/>
    </row>
    <row r="15" spans="1:6" x14ac:dyDescent="0.3">
      <c r="A15" s="14"/>
      <c r="B15" s="18" t="s">
        <v>23</v>
      </c>
      <c r="C15" s="15">
        <v>41308346</v>
      </c>
      <c r="D15" s="14"/>
      <c r="E15" s="14"/>
      <c r="F15" s="14"/>
    </row>
    <row r="16" spans="1:6" x14ac:dyDescent="0.3">
      <c r="A16" s="14"/>
      <c r="B16" s="18" t="s">
        <v>24</v>
      </c>
      <c r="C16" s="15">
        <v>17093523</v>
      </c>
      <c r="D16" s="14"/>
      <c r="E16" s="14"/>
      <c r="F16" s="14"/>
    </row>
    <row r="17" spans="1:6" x14ac:dyDescent="0.3">
      <c r="A17" s="14"/>
      <c r="B17" s="18" t="s">
        <v>25</v>
      </c>
      <c r="C17" s="15">
        <v>12820142</v>
      </c>
      <c r="D17" s="14"/>
      <c r="E17" s="14"/>
      <c r="F17" s="14"/>
    </row>
    <row r="18" spans="1:6" s="77" customFormat="1" ht="48" customHeight="1" x14ac:dyDescent="0.3">
      <c r="A18" s="78" t="s">
        <v>145</v>
      </c>
      <c r="B18" s="102" t="s">
        <v>137</v>
      </c>
      <c r="C18" s="102"/>
      <c r="D18" s="78" t="s">
        <v>26</v>
      </c>
      <c r="E18" s="79"/>
      <c r="F18" s="79"/>
    </row>
    <row r="19" spans="1:6" x14ac:dyDescent="0.3">
      <c r="A19" s="14" t="s">
        <v>12</v>
      </c>
      <c r="B19" s="14" t="s">
        <v>13</v>
      </c>
      <c r="C19" s="14"/>
      <c r="D19" s="14"/>
      <c r="E19" s="14"/>
      <c r="F19" s="14"/>
    </row>
    <row r="20" spans="1:6" x14ac:dyDescent="0.3">
      <c r="A20" s="14"/>
      <c r="B20" s="14" t="s">
        <v>27</v>
      </c>
      <c r="C20" s="15"/>
      <c r="D20" s="14"/>
      <c r="E20" s="14"/>
      <c r="F20" s="14"/>
    </row>
    <row r="21" spans="1:6" x14ac:dyDescent="0.3">
      <c r="A21" s="14"/>
      <c r="B21" s="14" t="s">
        <v>14</v>
      </c>
      <c r="C21" s="15"/>
      <c r="D21" s="14"/>
      <c r="E21" s="14"/>
      <c r="F21" s="14"/>
    </row>
    <row r="22" spans="1:6" x14ac:dyDescent="0.3">
      <c r="A22" s="14"/>
      <c r="B22" s="14" t="s">
        <v>15</v>
      </c>
      <c r="C22" s="15"/>
      <c r="D22" s="14"/>
      <c r="E22" s="14"/>
      <c r="F22" s="14"/>
    </row>
    <row r="23" spans="1:6" x14ac:dyDescent="0.3">
      <c r="A23" s="14"/>
      <c r="B23" s="14" t="s">
        <v>16</v>
      </c>
      <c r="C23" s="15"/>
      <c r="D23" s="14"/>
      <c r="E23" s="14"/>
      <c r="F23" s="14"/>
    </row>
    <row r="24" spans="1:6" x14ac:dyDescent="0.3">
      <c r="A24" s="14"/>
      <c r="B24" s="14" t="s">
        <v>17</v>
      </c>
      <c r="C24" s="15"/>
      <c r="D24" s="14"/>
      <c r="E24" s="14"/>
      <c r="F24" s="14"/>
    </row>
    <row r="25" spans="1:6" x14ac:dyDescent="0.3">
      <c r="A25" s="14"/>
      <c r="B25" s="14" t="s">
        <v>18</v>
      </c>
      <c r="C25" s="15"/>
      <c r="D25" s="14"/>
      <c r="E25" s="14"/>
      <c r="F25" s="14"/>
    </row>
    <row r="26" spans="1:6" ht="31.2" x14ac:dyDescent="0.3">
      <c r="A26" s="14" t="s">
        <v>19</v>
      </c>
      <c r="B26" s="17" t="s">
        <v>20</v>
      </c>
      <c r="C26" s="15"/>
      <c r="D26" s="14"/>
      <c r="E26" s="14"/>
      <c r="F26" s="14"/>
    </row>
    <row r="27" spans="1:6" ht="46.8" x14ac:dyDescent="0.3">
      <c r="A27" s="14" t="s">
        <v>21</v>
      </c>
      <c r="B27" s="17" t="s">
        <v>22</v>
      </c>
      <c r="C27" s="15"/>
      <c r="D27" s="14"/>
      <c r="E27" s="14"/>
      <c r="F27" s="14"/>
    </row>
    <row r="28" spans="1:6" x14ac:dyDescent="0.3">
      <c r="A28" s="14"/>
      <c r="B28" s="18" t="s">
        <v>23</v>
      </c>
      <c r="C28" s="15"/>
      <c r="D28" s="14"/>
      <c r="E28" s="14"/>
      <c r="F28" s="14"/>
    </row>
    <row r="29" spans="1:6" x14ac:dyDescent="0.3">
      <c r="A29" s="14"/>
      <c r="B29" s="18" t="s">
        <v>24</v>
      </c>
      <c r="C29" s="15"/>
      <c r="D29" s="14"/>
      <c r="E29" s="14"/>
      <c r="F29" s="14"/>
    </row>
    <row r="30" spans="1:6" x14ac:dyDescent="0.3">
      <c r="A30" s="14"/>
      <c r="B30" s="18" t="s">
        <v>25</v>
      </c>
      <c r="C30" s="15"/>
      <c r="D30" s="14"/>
      <c r="E30" s="14"/>
      <c r="F30" s="14"/>
    </row>
  </sheetData>
  <mergeCells count="2">
    <mergeCell ref="A1:F1"/>
    <mergeCell ref="B18:C18"/>
  </mergeCells>
  <phoneticPr fontId="2" type="noConversion"/>
  <pageMargins left="0.7" right="0.7" top="0.75" bottom="0.75" header="0.3" footer="0.3"/>
  <pageSetup paperSize="9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52CCC-68DE-475A-A9BB-0AA70D29CDCD}">
  <dimension ref="A1:F181"/>
  <sheetViews>
    <sheetView tabSelected="1" workbookViewId="0">
      <selection sqref="A1:F1"/>
    </sheetView>
  </sheetViews>
  <sheetFormatPr defaultColWidth="9.109375" defaultRowHeight="15.6" x14ac:dyDescent="0.3"/>
  <cols>
    <col min="1" max="1" width="9.109375" style="10"/>
    <col min="2" max="2" width="29.6640625" style="10" customWidth="1"/>
    <col min="3" max="3" width="16.109375" style="10" customWidth="1"/>
    <col min="4" max="4" width="17" style="10" customWidth="1"/>
    <col min="5" max="5" width="15.6640625" style="10" customWidth="1"/>
    <col min="6" max="6" width="13.5546875" style="10" customWidth="1"/>
    <col min="7" max="16384" width="9.109375" style="10"/>
  </cols>
  <sheetData>
    <row r="1" spans="1:6" ht="49.5" customHeight="1" x14ac:dyDescent="0.3">
      <c r="A1" s="93" t="s">
        <v>158</v>
      </c>
      <c r="B1" s="94"/>
      <c r="C1" s="94"/>
      <c r="D1" s="94"/>
      <c r="E1" s="94"/>
      <c r="F1" s="94"/>
    </row>
    <row r="2" spans="1:6" ht="31.2" x14ac:dyDescent="0.3">
      <c r="A2" s="2" t="s">
        <v>0</v>
      </c>
      <c r="B2" s="2" t="s">
        <v>8</v>
      </c>
      <c r="C2" s="2" t="s">
        <v>9</v>
      </c>
      <c r="D2" s="11" t="s">
        <v>10</v>
      </c>
      <c r="E2" s="11" t="s">
        <v>11</v>
      </c>
      <c r="F2" s="2" t="s">
        <v>1</v>
      </c>
    </row>
    <row r="3" spans="1:6" x14ac:dyDescent="0.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pans="1:6" x14ac:dyDescent="0.3">
      <c r="A4" s="13" t="s">
        <v>146</v>
      </c>
      <c r="B4" s="14"/>
      <c r="C4" s="14"/>
      <c r="D4" s="14"/>
      <c r="E4" s="14"/>
      <c r="F4" s="14"/>
    </row>
    <row r="5" spans="1:6" s="77" customFormat="1" x14ac:dyDescent="0.3">
      <c r="A5" s="75" t="s">
        <v>147</v>
      </c>
      <c r="B5" s="75"/>
      <c r="C5" s="75"/>
      <c r="D5" s="76" t="s">
        <v>26</v>
      </c>
      <c r="E5" s="75"/>
      <c r="F5" s="75"/>
    </row>
    <row r="6" spans="1:6" x14ac:dyDescent="0.3">
      <c r="A6" s="18" t="s">
        <v>19</v>
      </c>
      <c r="B6" s="14" t="s">
        <v>28</v>
      </c>
      <c r="C6" s="14"/>
      <c r="D6" s="14"/>
      <c r="E6" s="14"/>
      <c r="F6" s="14"/>
    </row>
    <row r="7" spans="1:6" ht="37.5" customHeight="1" x14ac:dyDescent="0.3">
      <c r="A7" s="18" t="s">
        <v>29</v>
      </c>
      <c r="B7" s="110" t="s">
        <v>30</v>
      </c>
      <c r="C7" s="111"/>
      <c r="D7" s="111"/>
      <c r="E7" s="111"/>
      <c r="F7" s="112"/>
    </row>
    <row r="8" spans="1:6" x14ac:dyDescent="0.3">
      <c r="A8" s="14"/>
      <c r="B8" s="18" t="s">
        <v>23</v>
      </c>
      <c r="C8" s="36">
        <f>[1]Sheet4!O6</f>
        <v>1640151</v>
      </c>
      <c r="D8" s="14"/>
      <c r="E8" s="14"/>
      <c r="F8" s="14"/>
    </row>
    <row r="9" spans="1:6" x14ac:dyDescent="0.3">
      <c r="A9" s="14"/>
      <c r="B9" s="18" t="s">
        <v>24</v>
      </c>
      <c r="C9" s="36">
        <f>[1]Sheet4!O7</f>
        <v>595782</v>
      </c>
      <c r="D9" s="14"/>
      <c r="E9" s="14"/>
      <c r="F9" s="14"/>
    </row>
    <row r="10" spans="1:6" x14ac:dyDescent="0.3">
      <c r="A10" s="14"/>
      <c r="B10" s="18" t="s">
        <v>25</v>
      </c>
      <c r="C10" s="36">
        <f>[1]Sheet4!O8</f>
        <v>529374</v>
      </c>
      <c r="D10" s="14"/>
      <c r="E10" s="14"/>
      <c r="F10" s="14"/>
    </row>
    <row r="11" spans="1:6" s="77" customFormat="1" x14ac:dyDescent="0.3">
      <c r="A11" s="88" t="s">
        <v>148</v>
      </c>
      <c r="B11" s="89"/>
      <c r="C11" s="89"/>
      <c r="D11" s="78" t="s">
        <v>26</v>
      </c>
      <c r="E11" s="81"/>
      <c r="F11" s="81"/>
    </row>
    <row r="12" spans="1:6" x14ac:dyDescent="0.3">
      <c r="A12" s="18" t="s">
        <v>19</v>
      </c>
      <c r="B12" s="14" t="s">
        <v>28</v>
      </c>
      <c r="C12" s="14"/>
      <c r="D12" s="37"/>
      <c r="E12" s="38"/>
      <c r="F12" s="39"/>
    </row>
    <row r="13" spans="1:6" ht="33.75" customHeight="1" x14ac:dyDescent="0.3">
      <c r="A13" s="14" t="s">
        <v>29</v>
      </c>
      <c r="B13" s="113" t="s">
        <v>75</v>
      </c>
      <c r="C13" s="114"/>
      <c r="D13" s="114"/>
      <c r="E13" s="114"/>
      <c r="F13" s="115"/>
    </row>
    <row r="14" spans="1:6" x14ac:dyDescent="0.3">
      <c r="A14" s="14"/>
      <c r="B14" s="25" t="s">
        <v>23</v>
      </c>
      <c r="C14" s="40">
        <v>23118</v>
      </c>
      <c r="D14" s="41"/>
      <c r="E14" s="41"/>
      <c r="F14" s="41"/>
    </row>
    <row r="15" spans="1:6" x14ac:dyDescent="0.3">
      <c r="A15" s="14"/>
      <c r="B15" s="25" t="s">
        <v>24</v>
      </c>
      <c r="C15" s="40">
        <v>9588</v>
      </c>
      <c r="D15" s="41"/>
      <c r="E15" s="41"/>
      <c r="F15" s="41"/>
    </row>
    <row r="16" spans="1:6" x14ac:dyDescent="0.3">
      <c r="A16" s="14"/>
      <c r="B16" s="25" t="s">
        <v>25</v>
      </c>
      <c r="C16" s="40">
        <v>7026</v>
      </c>
      <c r="D16" s="41"/>
      <c r="E16" s="41"/>
      <c r="F16" s="41"/>
    </row>
    <row r="17" spans="1:6" s="77" customFormat="1" ht="31.2" x14ac:dyDescent="0.3">
      <c r="A17" s="84" t="s">
        <v>149</v>
      </c>
      <c r="B17" s="85" t="s">
        <v>76</v>
      </c>
      <c r="C17" s="86"/>
      <c r="D17" s="86"/>
      <c r="E17" s="87" t="s">
        <v>26</v>
      </c>
      <c r="F17" s="86"/>
    </row>
    <row r="18" spans="1:6" ht="16.2" x14ac:dyDescent="0.3">
      <c r="A18" s="42" t="s">
        <v>51</v>
      </c>
      <c r="B18" s="7" t="s">
        <v>77</v>
      </c>
      <c r="C18" s="3"/>
      <c r="D18" s="3"/>
      <c r="E18" s="3"/>
      <c r="F18" s="103" t="s">
        <v>78</v>
      </c>
    </row>
    <row r="19" spans="1:6" x14ac:dyDescent="0.3">
      <c r="A19" s="4" t="s">
        <v>79</v>
      </c>
      <c r="B19" s="3" t="s">
        <v>80</v>
      </c>
      <c r="C19" s="4"/>
      <c r="D19" s="4"/>
      <c r="E19" s="4"/>
      <c r="F19" s="116"/>
    </row>
    <row r="20" spans="1:6" x14ac:dyDescent="0.3">
      <c r="A20" s="4"/>
      <c r="B20" s="3" t="s">
        <v>81</v>
      </c>
      <c r="C20" s="43"/>
      <c r="D20" s="44"/>
      <c r="E20" s="4"/>
      <c r="F20" s="116"/>
    </row>
    <row r="21" spans="1:6" x14ac:dyDescent="0.3">
      <c r="A21" s="4"/>
      <c r="B21" s="3" t="s">
        <v>82</v>
      </c>
      <c r="C21" s="43"/>
      <c r="D21" s="44"/>
      <c r="E21" s="4"/>
      <c r="F21" s="116"/>
    </row>
    <row r="22" spans="1:6" x14ac:dyDescent="0.3">
      <c r="A22" s="4"/>
      <c r="B22" s="3" t="s">
        <v>83</v>
      </c>
      <c r="C22" s="43"/>
      <c r="D22" s="44"/>
      <c r="E22" s="4"/>
      <c r="F22" s="116"/>
    </row>
    <row r="23" spans="1:6" x14ac:dyDescent="0.3">
      <c r="A23" s="4" t="s">
        <v>29</v>
      </c>
      <c r="B23" s="3" t="s">
        <v>84</v>
      </c>
      <c r="C23" s="4"/>
      <c r="D23" s="4"/>
      <c r="E23" s="4"/>
      <c r="F23" s="116"/>
    </row>
    <row r="24" spans="1:6" x14ac:dyDescent="0.3">
      <c r="A24" s="4"/>
      <c r="B24" s="3" t="s">
        <v>81</v>
      </c>
      <c r="C24" s="4"/>
      <c r="D24" s="4"/>
      <c r="E24" s="4"/>
      <c r="F24" s="116"/>
    </row>
    <row r="25" spans="1:6" x14ac:dyDescent="0.3">
      <c r="A25" s="4"/>
      <c r="B25" s="3" t="s">
        <v>82</v>
      </c>
      <c r="C25" s="4"/>
      <c r="D25" s="4"/>
      <c r="E25" s="4"/>
      <c r="F25" s="116"/>
    </row>
    <row r="26" spans="1:6" x14ac:dyDescent="0.3">
      <c r="A26" s="4"/>
      <c r="B26" s="3" t="s">
        <v>83</v>
      </c>
      <c r="C26" s="4"/>
      <c r="D26" s="4"/>
      <c r="E26" s="4"/>
      <c r="F26" s="116"/>
    </row>
    <row r="27" spans="1:6" x14ac:dyDescent="0.3">
      <c r="A27" s="4" t="s">
        <v>85</v>
      </c>
      <c r="B27" s="3" t="s">
        <v>86</v>
      </c>
      <c r="C27" s="4"/>
      <c r="D27" s="4"/>
      <c r="E27" s="4"/>
      <c r="F27" s="116"/>
    </row>
    <row r="28" spans="1:6" x14ac:dyDescent="0.3">
      <c r="A28" s="4"/>
      <c r="B28" s="3" t="s">
        <v>81</v>
      </c>
      <c r="C28" s="4"/>
      <c r="D28" s="4"/>
      <c r="E28" s="4"/>
      <c r="F28" s="116"/>
    </row>
    <row r="29" spans="1:6" x14ac:dyDescent="0.3">
      <c r="A29" s="4"/>
      <c r="B29" s="3" t="s">
        <v>82</v>
      </c>
      <c r="C29" s="4"/>
      <c r="D29" s="4"/>
      <c r="E29" s="4"/>
      <c r="F29" s="116"/>
    </row>
    <row r="30" spans="1:6" x14ac:dyDescent="0.3">
      <c r="A30" s="4"/>
      <c r="B30" s="3" t="s">
        <v>83</v>
      </c>
      <c r="C30" s="4"/>
      <c r="D30" s="4"/>
      <c r="E30" s="4"/>
      <c r="F30" s="117"/>
    </row>
    <row r="31" spans="1:6" ht="16.2" x14ac:dyDescent="0.3">
      <c r="A31" s="42" t="s">
        <v>19</v>
      </c>
      <c r="B31" s="7" t="s">
        <v>87</v>
      </c>
      <c r="C31" s="45">
        <f>+C32+C36</f>
        <v>9558031</v>
      </c>
      <c r="D31" s="4"/>
      <c r="E31" s="4"/>
      <c r="F31" s="46"/>
    </row>
    <row r="32" spans="1:6" ht="46.8" x14ac:dyDescent="0.3">
      <c r="A32" s="4" t="s">
        <v>79</v>
      </c>
      <c r="B32" s="8" t="s">
        <v>88</v>
      </c>
      <c r="C32" s="45">
        <v>0</v>
      </c>
      <c r="D32" s="4"/>
      <c r="E32" s="4"/>
      <c r="F32" s="107" t="s">
        <v>89</v>
      </c>
    </row>
    <row r="33" spans="1:6" x14ac:dyDescent="0.3">
      <c r="A33" s="4"/>
      <c r="B33" s="3" t="s">
        <v>81</v>
      </c>
      <c r="C33" s="45">
        <v>0</v>
      </c>
      <c r="D33" s="4"/>
      <c r="E33" s="4"/>
      <c r="F33" s="116"/>
    </row>
    <row r="34" spans="1:6" x14ac:dyDescent="0.3">
      <c r="A34" s="4"/>
      <c r="B34" s="3" t="s">
        <v>82</v>
      </c>
      <c r="C34" s="45">
        <v>0</v>
      </c>
      <c r="D34" s="4"/>
      <c r="E34" s="4"/>
      <c r="F34" s="116"/>
    </row>
    <row r="35" spans="1:6" x14ac:dyDescent="0.3">
      <c r="A35" s="4"/>
      <c r="B35" s="3" t="s">
        <v>83</v>
      </c>
      <c r="C35" s="45">
        <v>0</v>
      </c>
      <c r="D35" s="4"/>
      <c r="E35" s="4"/>
      <c r="F35" s="116"/>
    </row>
    <row r="36" spans="1:6" ht="93.6" x14ac:dyDescent="0.3">
      <c r="A36" s="47" t="s">
        <v>29</v>
      </c>
      <c r="B36" s="8" t="s">
        <v>90</v>
      </c>
      <c r="C36" s="48">
        <v>9558031</v>
      </c>
      <c r="D36" s="4"/>
      <c r="E36" s="4"/>
      <c r="F36" s="103" t="s">
        <v>91</v>
      </c>
    </row>
    <row r="37" spans="1:6" x14ac:dyDescent="0.3">
      <c r="A37" s="47"/>
      <c r="B37" s="3" t="s">
        <v>81</v>
      </c>
      <c r="C37" s="48">
        <v>5825012</v>
      </c>
      <c r="D37" s="4"/>
      <c r="E37" s="4"/>
      <c r="F37" s="116"/>
    </row>
    <row r="38" spans="1:6" x14ac:dyDescent="0.3">
      <c r="A38" s="47"/>
      <c r="B38" s="3" t="s">
        <v>82</v>
      </c>
      <c r="C38" s="48">
        <v>2257377</v>
      </c>
      <c r="D38" s="4"/>
      <c r="E38" s="4"/>
      <c r="F38" s="116"/>
    </row>
    <row r="39" spans="1:6" x14ac:dyDescent="0.3">
      <c r="A39" s="47"/>
      <c r="B39" s="3" t="s">
        <v>83</v>
      </c>
      <c r="C39" s="48">
        <v>1475642</v>
      </c>
      <c r="D39" s="4"/>
      <c r="E39" s="4"/>
      <c r="F39" s="117"/>
    </row>
    <row r="40" spans="1:6" ht="93.6" x14ac:dyDescent="0.3">
      <c r="A40" s="47" t="s">
        <v>85</v>
      </c>
      <c r="B40" s="8" t="s">
        <v>92</v>
      </c>
      <c r="C40" s="49"/>
      <c r="D40" s="4"/>
      <c r="E40" s="4"/>
      <c r="F40" s="103" t="s">
        <v>91</v>
      </c>
    </row>
    <row r="41" spans="1:6" x14ac:dyDescent="0.3">
      <c r="A41" s="47"/>
      <c r="B41" s="3" t="s">
        <v>81</v>
      </c>
      <c r="C41" s="49"/>
      <c r="D41" s="4"/>
      <c r="E41" s="4"/>
      <c r="F41" s="116"/>
    </row>
    <row r="42" spans="1:6" x14ac:dyDescent="0.3">
      <c r="A42" s="47"/>
      <c r="B42" s="3" t="s">
        <v>82</v>
      </c>
      <c r="C42" s="49"/>
      <c r="D42" s="4"/>
      <c r="E42" s="4"/>
      <c r="F42" s="116"/>
    </row>
    <row r="43" spans="1:6" x14ac:dyDescent="0.3">
      <c r="A43" s="47"/>
      <c r="B43" s="3" t="s">
        <v>83</v>
      </c>
      <c r="C43" s="49"/>
      <c r="D43" s="4"/>
      <c r="E43" s="4"/>
      <c r="F43" s="117"/>
    </row>
    <row r="44" spans="1:6" ht="93.6" x14ac:dyDescent="0.3">
      <c r="A44" s="4" t="s">
        <v>93</v>
      </c>
      <c r="B44" s="8" t="s">
        <v>94</v>
      </c>
      <c r="C44" s="4"/>
      <c r="D44" s="4"/>
      <c r="E44" s="4"/>
      <c r="F44" s="103" t="s">
        <v>95</v>
      </c>
    </row>
    <row r="45" spans="1:6" x14ac:dyDescent="0.3">
      <c r="A45" s="4"/>
      <c r="B45" s="3" t="s">
        <v>81</v>
      </c>
      <c r="C45" s="4"/>
      <c r="D45" s="4"/>
      <c r="E45" s="4"/>
      <c r="F45" s="116"/>
    </row>
    <row r="46" spans="1:6" x14ac:dyDescent="0.3">
      <c r="A46" s="4"/>
      <c r="B46" s="3" t="s">
        <v>82</v>
      </c>
      <c r="C46" s="4"/>
      <c r="D46" s="4"/>
      <c r="E46" s="4"/>
      <c r="F46" s="116"/>
    </row>
    <row r="47" spans="1:6" x14ac:dyDescent="0.3">
      <c r="A47" s="4"/>
      <c r="B47" s="3" t="s">
        <v>83</v>
      </c>
      <c r="C47" s="4"/>
      <c r="D47" s="4"/>
      <c r="E47" s="4"/>
      <c r="F47" s="117"/>
    </row>
    <row r="48" spans="1:6" ht="16.2" x14ac:dyDescent="0.3">
      <c r="A48" s="42" t="s">
        <v>96</v>
      </c>
      <c r="B48" s="7" t="s">
        <v>97</v>
      </c>
      <c r="C48" s="45">
        <f>+C49+C50+C51</f>
        <v>20435</v>
      </c>
      <c r="D48" s="4"/>
      <c r="E48" s="4"/>
      <c r="F48" s="103" t="s">
        <v>98</v>
      </c>
    </row>
    <row r="49" spans="1:6" x14ac:dyDescent="0.3">
      <c r="A49" s="4"/>
      <c r="B49" s="3" t="s">
        <v>99</v>
      </c>
      <c r="C49" s="45">
        <v>5635</v>
      </c>
      <c r="D49" s="4"/>
      <c r="E49" s="4"/>
      <c r="F49" s="116"/>
    </row>
    <row r="50" spans="1:6" x14ac:dyDescent="0.3">
      <c r="A50" s="4"/>
      <c r="B50" s="3" t="s">
        <v>100</v>
      </c>
      <c r="C50" s="45">
        <v>0</v>
      </c>
      <c r="D50" s="4"/>
      <c r="E50" s="4"/>
      <c r="F50" s="116"/>
    </row>
    <row r="51" spans="1:6" x14ac:dyDescent="0.3">
      <c r="A51" s="4"/>
      <c r="B51" s="3" t="s">
        <v>101</v>
      </c>
      <c r="C51" s="45">
        <v>14800</v>
      </c>
      <c r="D51" s="4"/>
      <c r="E51" s="4"/>
      <c r="F51" s="117"/>
    </row>
    <row r="52" spans="1:6" s="77" customFormat="1" ht="31.2" x14ac:dyDescent="0.3">
      <c r="A52" s="84" t="s">
        <v>150</v>
      </c>
      <c r="B52" s="85" t="s">
        <v>102</v>
      </c>
      <c r="C52" s="86"/>
      <c r="D52" s="86"/>
      <c r="E52" s="87" t="s">
        <v>26</v>
      </c>
      <c r="F52" s="86"/>
    </row>
    <row r="53" spans="1:6" ht="16.2" x14ac:dyDescent="0.3">
      <c r="A53" s="42" t="s">
        <v>51</v>
      </c>
      <c r="B53" s="7" t="s">
        <v>77</v>
      </c>
      <c r="C53" s="3"/>
      <c r="D53" s="3"/>
      <c r="E53" s="3"/>
      <c r="F53" s="103" t="s">
        <v>78</v>
      </c>
    </row>
    <row r="54" spans="1:6" x14ac:dyDescent="0.3">
      <c r="A54" s="4" t="s">
        <v>79</v>
      </c>
      <c r="B54" s="3" t="s">
        <v>80</v>
      </c>
      <c r="C54" s="4"/>
      <c r="D54" s="4"/>
      <c r="E54" s="4"/>
      <c r="F54" s="116"/>
    </row>
    <row r="55" spans="1:6" x14ac:dyDescent="0.3">
      <c r="A55" s="4"/>
      <c r="B55" s="3" t="s">
        <v>81</v>
      </c>
      <c r="C55" s="43"/>
      <c r="D55" s="44"/>
      <c r="E55" s="4"/>
      <c r="F55" s="116"/>
    </row>
    <row r="56" spans="1:6" x14ac:dyDescent="0.3">
      <c r="A56" s="4"/>
      <c r="B56" s="3" t="s">
        <v>82</v>
      </c>
      <c r="C56" s="43"/>
      <c r="D56" s="44"/>
      <c r="E56" s="4"/>
      <c r="F56" s="116"/>
    </row>
    <row r="57" spans="1:6" x14ac:dyDescent="0.3">
      <c r="A57" s="4"/>
      <c r="B57" s="3" t="s">
        <v>83</v>
      </c>
      <c r="C57" s="43"/>
      <c r="D57" s="44"/>
      <c r="E57" s="4"/>
      <c r="F57" s="116"/>
    </row>
    <row r="58" spans="1:6" x14ac:dyDescent="0.3">
      <c r="A58" s="4" t="s">
        <v>29</v>
      </c>
      <c r="B58" s="3" t="s">
        <v>84</v>
      </c>
      <c r="C58" s="4"/>
      <c r="D58" s="4"/>
      <c r="E58" s="4"/>
      <c r="F58" s="116"/>
    </row>
    <row r="59" spans="1:6" x14ac:dyDescent="0.3">
      <c r="A59" s="4"/>
      <c r="B59" s="3" t="s">
        <v>81</v>
      </c>
      <c r="C59" s="4"/>
      <c r="D59" s="4"/>
      <c r="E59" s="4"/>
      <c r="F59" s="116"/>
    </row>
    <row r="60" spans="1:6" x14ac:dyDescent="0.3">
      <c r="A60" s="4"/>
      <c r="B60" s="3" t="s">
        <v>82</v>
      </c>
      <c r="C60" s="4"/>
      <c r="D60" s="4"/>
      <c r="E60" s="4"/>
      <c r="F60" s="116"/>
    </row>
    <row r="61" spans="1:6" x14ac:dyDescent="0.3">
      <c r="A61" s="4"/>
      <c r="B61" s="3" t="s">
        <v>83</v>
      </c>
      <c r="C61" s="4"/>
      <c r="D61" s="4"/>
      <c r="E61" s="4"/>
      <c r="F61" s="116"/>
    </row>
    <row r="62" spans="1:6" x14ac:dyDescent="0.3">
      <c r="A62" s="4" t="s">
        <v>85</v>
      </c>
      <c r="B62" s="3" t="s">
        <v>86</v>
      </c>
      <c r="C62" s="4"/>
      <c r="D62" s="4"/>
      <c r="E62" s="4"/>
      <c r="F62" s="116"/>
    </row>
    <row r="63" spans="1:6" x14ac:dyDescent="0.3">
      <c r="A63" s="4"/>
      <c r="B63" s="3" t="s">
        <v>81</v>
      </c>
      <c r="C63" s="4"/>
      <c r="D63" s="4"/>
      <c r="E63" s="4"/>
      <c r="F63" s="116"/>
    </row>
    <row r="64" spans="1:6" x14ac:dyDescent="0.3">
      <c r="A64" s="4"/>
      <c r="B64" s="3" t="s">
        <v>82</v>
      </c>
      <c r="C64" s="4"/>
      <c r="D64" s="4"/>
      <c r="E64" s="4"/>
      <c r="F64" s="116"/>
    </row>
    <row r="65" spans="1:6" x14ac:dyDescent="0.3">
      <c r="A65" s="4"/>
      <c r="B65" s="3" t="s">
        <v>83</v>
      </c>
      <c r="C65" s="4"/>
      <c r="D65" s="4"/>
      <c r="E65" s="4"/>
      <c r="F65" s="117"/>
    </row>
    <row r="66" spans="1:6" ht="16.2" x14ac:dyDescent="0.3">
      <c r="A66" s="42" t="s">
        <v>19</v>
      </c>
      <c r="B66" s="7" t="s">
        <v>87</v>
      </c>
      <c r="C66" s="45">
        <f>+C67+C71</f>
        <v>2290464</v>
      </c>
      <c r="D66" s="4"/>
      <c r="E66" s="4"/>
      <c r="F66" s="46"/>
    </row>
    <row r="67" spans="1:6" ht="46.8" x14ac:dyDescent="0.3">
      <c r="A67" s="4" t="s">
        <v>79</v>
      </c>
      <c r="B67" s="8" t="s">
        <v>88</v>
      </c>
      <c r="C67" s="45">
        <f>+SUM(C68:C70)</f>
        <v>0</v>
      </c>
      <c r="D67" s="4"/>
      <c r="E67" s="4"/>
      <c r="F67" s="107" t="s">
        <v>89</v>
      </c>
    </row>
    <row r="68" spans="1:6" x14ac:dyDescent="0.3">
      <c r="A68" s="4"/>
      <c r="B68" s="3" t="s">
        <v>81</v>
      </c>
      <c r="C68" s="45">
        <v>0</v>
      </c>
      <c r="D68" s="4"/>
      <c r="E68" s="4"/>
      <c r="F68" s="116"/>
    </row>
    <row r="69" spans="1:6" x14ac:dyDescent="0.3">
      <c r="A69" s="4"/>
      <c r="B69" s="3" t="s">
        <v>82</v>
      </c>
      <c r="C69" s="45">
        <v>0</v>
      </c>
      <c r="D69" s="4"/>
      <c r="E69" s="4"/>
      <c r="F69" s="116"/>
    </row>
    <row r="70" spans="1:6" x14ac:dyDescent="0.3">
      <c r="A70" s="4"/>
      <c r="B70" s="3" t="s">
        <v>83</v>
      </c>
      <c r="C70" s="45">
        <v>0</v>
      </c>
      <c r="D70" s="4"/>
      <c r="E70" s="4"/>
      <c r="F70" s="116"/>
    </row>
    <row r="71" spans="1:6" ht="93.6" x14ac:dyDescent="0.3">
      <c r="A71" s="47" t="s">
        <v>29</v>
      </c>
      <c r="B71" s="8" t="s">
        <v>90</v>
      </c>
      <c r="C71" s="45">
        <f>+SUM(C72:C74)</f>
        <v>2290464</v>
      </c>
      <c r="D71" s="4"/>
      <c r="E71" s="4"/>
      <c r="F71" s="103" t="s">
        <v>91</v>
      </c>
    </row>
    <row r="72" spans="1:6" x14ac:dyDescent="0.3">
      <c r="A72" s="47"/>
      <c r="B72" s="3" t="s">
        <v>81</v>
      </c>
      <c r="C72" s="48">
        <v>1288670</v>
      </c>
      <c r="D72" s="4"/>
      <c r="E72" s="4"/>
      <c r="F72" s="116"/>
    </row>
    <row r="73" spans="1:6" x14ac:dyDescent="0.3">
      <c r="A73" s="47"/>
      <c r="B73" s="3" t="s">
        <v>82</v>
      </c>
      <c r="C73" s="48">
        <v>465016</v>
      </c>
      <c r="D73" s="4"/>
      <c r="E73" s="4"/>
      <c r="F73" s="116"/>
    </row>
    <row r="74" spans="1:6" x14ac:dyDescent="0.3">
      <c r="A74" s="47"/>
      <c r="B74" s="3" t="s">
        <v>83</v>
      </c>
      <c r="C74" s="48">
        <v>536778</v>
      </c>
      <c r="D74" s="4"/>
      <c r="E74" s="4"/>
      <c r="F74" s="117"/>
    </row>
    <row r="75" spans="1:6" ht="93.6" x14ac:dyDescent="0.3">
      <c r="A75" s="47" t="s">
        <v>85</v>
      </c>
      <c r="B75" s="8" t="s">
        <v>92</v>
      </c>
      <c r="C75" s="49"/>
      <c r="D75" s="4"/>
      <c r="E75" s="4"/>
      <c r="F75" s="103" t="s">
        <v>91</v>
      </c>
    </row>
    <row r="76" spans="1:6" x14ac:dyDescent="0.3">
      <c r="A76" s="47"/>
      <c r="B76" s="3" t="s">
        <v>81</v>
      </c>
      <c r="C76" s="49"/>
      <c r="D76" s="4"/>
      <c r="E76" s="4"/>
      <c r="F76" s="116"/>
    </row>
    <row r="77" spans="1:6" x14ac:dyDescent="0.3">
      <c r="A77" s="47"/>
      <c r="B77" s="3" t="s">
        <v>82</v>
      </c>
      <c r="C77" s="49"/>
      <c r="D77" s="4"/>
      <c r="E77" s="4"/>
      <c r="F77" s="116"/>
    </row>
    <row r="78" spans="1:6" x14ac:dyDescent="0.3">
      <c r="A78" s="47"/>
      <c r="B78" s="3" t="s">
        <v>83</v>
      </c>
      <c r="C78" s="49"/>
      <c r="D78" s="4"/>
      <c r="E78" s="4"/>
      <c r="F78" s="117"/>
    </row>
    <row r="79" spans="1:6" ht="93.6" x14ac:dyDescent="0.3">
      <c r="A79" s="4" t="s">
        <v>93</v>
      </c>
      <c r="B79" s="8" t="s">
        <v>94</v>
      </c>
      <c r="C79" s="4"/>
      <c r="D79" s="4"/>
      <c r="E79" s="4"/>
      <c r="F79" s="103" t="s">
        <v>95</v>
      </c>
    </row>
    <row r="80" spans="1:6" x14ac:dyDescent="0.3">
      <c r="A80" s="4"/>
      <c r="B80" s="3" t="s">
        <v>81</v>
      </c>
      <c r="C80" s="4"/>
      <c r="D80" s="4"/>
      <c r="E80" s="4"/>
      <c r="F80" s="116"/>
    </row>
    <row r="81" spans="1:6" x14ac:dyDescent="0.3">
      <c r="A81" s="4"/>
      <c r="B81" s="3" t="s">
        <v>82</v>
      </c>
      <c r="C81" s="4"/>
      <c r="D81" s="4"/>
      <c r="E81" s="4"/>
      <c r="F81" s="116"/>
    </row>
    <row r="82" spans="1:6" x14ac:dyDescent="0.3">
      <c r="A82" s="4"/>
      <c r="B82" s="3" t="s">
        <v>83</v>
      </c>
      <c r="C82" s="4"/>
      <c r="D82" s="4"/>
      <c r="E82" s="4"/>
      <c r="F82" s="117"/>
    </row>
    <row r="83" spans="1:6" ht="16.2" x14ac:dyDescent="0.3">
      <c r="A83" s="42" t="s">
        <v>96</v>
      </c>
      <c r="B83" s="7" t="s">
        <v>97</v>
      </c>
      <c r="C83" s="45">
        <f>+SUM(C84:C86)</f>
        <v>753351</v>
      </c>
      <c r="D83" s="4"/>
      <c r="E83" s="4"/>
      <c r="F83" s="103" t="s">
        <v>98</v>
      </c>
    </row>
    <row r="84" spans="1:6" x14ac:dyDescent="0.3">
      <c r="A84" s="4"/>
      <c r="B84" s="3" t="s">
        <v>99</v>
      </c>
      <c r="C84" s="45">
        <v>738975</v>
      </c>
      <c r="D84" s="4"/>
      <c r="E84" s="4"/>
      <c r="F84" s="116"/>
    </row>
    <row r="85" spans="1:6" x14ac:dyDescent="0.3">
      <c r="A85" s="4"/>
      <c r="B85" s="3" t="s">
        <v>100</v>
      </c>
      <c r="C85" s="45">
        <v>0</v>
      </c>
      <c r="D85" s="4"/>
      <c r="E85" s="4"/>
      <c r="F85" s="116"/>
    </row>
    <row r="86" spans="1:6" x14ac:dyDescent="0.3">
      <c r="A86" s="4"/>
      <c r="B86" s="3" t="s">
        <v>101</v>
      </c>
      <c r="C86" s="45">
        <v>14376</v>
      </c>
      <c r="D86" s="4"/>
      <c r="E86" s="4"/>
      <c r="F86" s="117"/>
    </row>
    <row r="87" spans="1:6" s="77" customFormat="1" ht="46.8" x14ac:dyDescent="0.3">
      <c r="A87" s="84" t="s">
        <v>151</v>
      </c>
      <c r="B87" s="85" t="s">
        <v>103</v>
      </c>
      <c r="C87" s="86"/>
      <c r="D87" s="86"/>
      <c r="E87" s="87" t="s">
        <v>26</v>
      </c>
      <c r="F87" s="86"/>
    </row>
    <row r="88" spans="1:6" ht="16.2" x14ac:dyDescent="0.3">
      <c r="A88" s="42" t="s">
        <v>51</v>
      </c>
      <c r="B88" s="7" t="s">
        <v>77</v>
      </c>
      <c r="C88" s="3"/>
      <c r="D88" s="3"/>
      <c r="E88" s="3"/>
      <c r="F88" s="103" t="s">
        <v>78</v>
      </c>
    </row>
    <row r="89" spans="1:6" x14ac:dyDescent="0.3">
      <c r="A89" s="4" t="s">
        <v>79</v>
      </c>
      <c r="B89" s="3" t="s">
        <v>80</v>
      </c>
      <c r="C89" s="4"/>
      <c r="D89" s="4"/>
      <c r="E89" s="4"/>
      <c r="F89" s="116"/>
    </row>
    <row r="90" spans="1:6" x14ac:dyDescent="0.3">
      <c r="A90" s="4"/>
      <c r="B90" s="3" t="s">
        <v>81</v>
      </c>
      <c r="C90" s="43"/>
      <c r="D90" s="44"/>
      <c r="E90" s="4"/>
      <c r="F90" s="116"/>
    </row>
    <row r="91" spans="1:6" x14ac:dyDescent="0.3">
      <c r="A91" s="4"/>
      <c r="B91" s="3" t="s">
        <v>82</v>
      </c>
      <c r="C91" s="43"/>
      <c r="D91" s="44"/>
      <c r="E91" s="4"/>
      <c r="F91" s="116"/>
    </row>
    <row r="92" spans="1:6" x14ac:dyDescent="0.3">
      <c r="A92" s="4"/>
      <c r="B92" s="3" t="s">
        <v>83</v>
      </c>
      <c r="C92" s="43"/>
      <c r="D92" s="44"/>
      <c r="E92" s="4"/>
      <c r="F92" s="116"/>
    </row>
    <row r="93" spans="1:6" x14ac:dyDescent="0.3">
      <c r="A93" s="4" t="s">
        <v>29</v>
      </c>
      <c r="B93" s="3" t="s">
        <v>84</v>
      </c>
      <c r="C93" s="4"/>
      <c r="D93" s="4"/>
      <c r="E93" s="4"/>
      <c r="F93" s="116"/>
    </row>
    <row r="94" spans="1:6" x14ac:dyDescent="0.3">
      <c r="A94" s="4"/>
      <c r="B94" s="3" t="s">
        <v>81</v>
      </c>
      <c r="C94" s="4"/>
      <c r="D94" s="4"/>
      <c r="E94" s="4"/>
      <c r="F94" s="116"/>
    </row>
    <row r="95" spans="1:6" x14ac:dyDescent="0.3">
      <c r="A95" s="4"/>
      <c r="B95" s="3" t="s">
        <v>82</v>
      </c>
      <c r="C95" s="4"/>
      <c r="D95" s="4"/>
      <c r="E95" s="4"/>
      <c r="F95" s="116"/>
    </row>
    <row r="96" spans="1:6" x14ac:dyDescent="0.3">
      <c r="A96" s="4"/>
      <c r="B96" s="3" t="s">
        <v>83</v>
      </c>
      <c r="C96" s="4"/>
      <c r="D96" s="4"/>
      <c r="E96" s="4"/>
      <c r="F96" s="116"/>
    </row>
    <row r="97" spans="1:6" x14ac:dyDescent="0.3">
      <c r="A97" s="4" t="s">
        <v>85</v>
      </c>
      <c r="B97" s="3" t="s">
        <v>86</v>
      </c>
      <c r="C97" s="4"/>
      <c r="D97" s="4"/>
      <c r="E97" s="4"/>
      <c r="F97" s="116"/>
    </row>
    <row r="98" spans="1:6" x14ac:dyDescent="0.3">
      <c r="A98" s="4"/>
      <c r="B98" s="3" t="s">
        <v>81</v>
      </c>
      <c r="C98" s="4"/>
      <c r="D98" s="4"/>
      <c r="E98" s="4"/>
      <c r="F98" s="116"/>
    </row>
    <row r="99" spans="1:6" x14ac:dyDescent="0.3">
      <c r="A99" s="4"/>
      <c r="B99" s="3" t="s">
        <v>82</v>
      </c>
      <c r="C99" s="4"/>
      <c r="D99" s="4"/>
      <c r="E99" s="4"/>
      <c r="F99" s="116"/>
    </row>
    <row r="100" spans="1:6" x14ac:dyDescent="0.3">
      <c r="A100" s="4"/>
      <c r="B100" s="3" t="s">
        <v>83</v>
      </c>
      <c r="C100" s="4"/>
      <c r="D100" s="4"/>
      <c r="E100" s="4"/>
      <c r="F100" s="117"/>
    </row>
    <row r="101" spans="1:6" ht="16.2" x14ac:dyDescent="0.3">
      <c r="A101" s="42" t="s">
        <v>19</v>
      </c>
      <c r="B101" s="7" t="s">
        <v>87</v>
      </c>
      <c r="C101" s="45">
        <f>+C102+C106</f>
        <v>11050720</v>
      </c>
      <c r="D101" s="4"/>
      <c r="E101" s="4"/>
      <c r="F101" s="46"/>
    </row>
    <row r="102" spans="1:6" ht="46.8" x14ac:dyDescent="0.3">
      <c r="A102" s="4" t="s">
        <v>79</v>
      </c>
      <c r="B102" s="8" t="s">
        <v>88</v>
      </c>
      <c r="C102" s="45">
        <v>1671240</v>
      </c>
      <c r="D102" s="4"/>
      <c r="E102" s="4"/>
      <c r="F102" s="107" t="s">
        <v>89</v>
      </c>
    </row>
    <row r="103" spans="1:6" x14ac:dyDescent="0.3">
      <c r="A103" s="4"/>
      <c r="B103" s="3" t="s">
        <v>81</v>
      </c>
      <c r="C103" s="45">
        <v>1222680</v>
      </c>
      <c r="D103" s="4"/>
      <c r="E103" s="4"/>
      <c r="F103" s="116"/>
    </row>
    <row r="104" spans="1:6" x14ac:dyDescent="0.3">
      <c r="A104" s="4"/>
      <c r="B104" s="3" t="s">
        <v>82</v>
      </c>
      <c r="C104" s="45">
        <v>193290</v>
      </c>
      <c r="D104" s="4"/>
      <c r="E104" s="4"/>
      <c r="F104" s="116"/>
    </row>
    <row r="105" spans="1:6" x14ac:dyDescent="0.3">
      <c r="A105" s="4"/>
      <c r="B105" s="3" t="s">
        <v>83</v>
      </c>
      <c r="C105" s="45">
        <v>255270</v>
      </c>
      <c r="D105" s="4"/>
      <c r="E105" s="4"/>
      <c r="F105" s="116"/>
    </row>
    <row r="106" spans="1:6" ht="93.6" x14ac:dyDescent="0.3">
      <c r="A106" s="47" t="s">
        <v>29</v>
      </c>
      <c r="B106" s="8" t="s">
        <v>90</v>
      </c>
      <c r="C106" s="48">
        <v>9379480</v>
      </c>
      <c r="D106" s="4"/>
      <c r="E106" s="4"/>
      <c r="F106" s="103" t="s">
        <v>91</v>
      </c>
    </row>
    <row r="107" spans="1:6" x14ac:dyDescent="0.3">
      <c r="A107" s="47"/>
      <c r="B107" s="3" t="s">
        <v>81</v>
      </c>
      <c r="C107" s="48">
        <v>5574888</v>
      </c>
      <c r="D107" s="4"/>
      <c r="E107" s="4"/>
      <c r="F107" s="116"/>
    </row>
    <row r="108" spans="1:6" x14ac:dyDescent="0.3">
      <c r="A108" s="47"/>
      <c r="B108" s="3" t="s">
        <v>82</v>
      </c>
      <c r="C108" s="48">
        <v>2038790</v>
      </c>
      <c r="D108" s="4"/>
      <c r="E108" s="4"/>
      <c r="F108" s="116"/>
    </row>
    <row r="109" spans="1:6" x14ac:dyDescent="0.3">
      <c r="A109" s="47"/>
      <c r="B109" s="3" t="s">
        <v>83</v>
      </c>
      <c r="C109" s="48">
        <v>1765802</v>
      </c>
      <c r="D109" s="4"/>
      <c r="E109" s="4"/>
      <c r="F109" s="117"/>
    </row>
    <row r="110" spans="1:6" ht="93.6" x14ac:dyDescent="0.3">
      <c r="A110" s="47" t="s">
        <v>85</v>
      </c>
      <c r="B110" s="8" t="s">
        <v>92</v>
      </c>
      <c r="C110" s="49"/>
      <c r="D110" s="4"/>
      <c r="E110" s="4"/>
      <c r="F110" s="103" t="s">
        <v>91</v>
      </c>
    </row>
    <row r="111" spans="1:6" x14ac:dyDescent="0.3">
      <c r="A111" s="47"/>
      <c r="B111" s="3" t="s">
        <v>81</v>
      </c>
      <c r="C111" s="49"/>
      <c r="D111" s="4"/>
      <c r="E111" s="4"/>
      <c r="F111" s="116"/>
    </row>
    <row r="112" spans="1:6" x14ac:dyDescent="0.3">
      <c r="A112" s="47"/>
      <c r="B112" s="3" t="s">
        <v>82</v>
      </c>
      <c r="C112" s="49"/>
      <c r="D112" s="4"/>
      <c r="E112" s="4"/>
      <c r="F112" s="116"/>
    </row>
    <row r="113" spans="1:6" x14ac:dyDescent="0.3">
      <c r="A113" s="47"/>
      <c r="B113" s="3" t="s">
        <v>83</v>
      </c>
      <c r="C113" s="49"/>
      <c r="D113" s="4"/>
      <c r="E113" s="4"/>
      <c r="F113" s="117"/>
    </row>
    <row r="114" spans="1:6" ht="93.6" x14ac:dyDescent="0.3">
      <c r="A114" s="4" t="s">
        <v>93</v>
      </c>
      <c r="B114" s="8" t="s">
        <v>94</v>
      </c>
      <c r="C114" s="4"/>
      <c r="D114" s="4"/>
      <c r="E114" s="4"/>
      <c r="F114" s="103" t="s">
        <v>95</v>
      </c>
    </row>
    <row r="115" spans="1:6" x14ac:dyDescent="0.3">
      <c r="A115" s="4"/>
      <c r="B115" s="3" t="s">
        <v>81</v>
      </c>
      <c r="C115" s="4"/>
      <c r="D115" s="4"/>
      <c r="E115" s="4"/>
      <c r="F115" s="116"/>
    </row>
    <row r="116" spans="1:6" x14ac:dyDescent="0.3">
      <c r="A116" s="4"/>
      <c r="B116" s="3" t="s">
        <v>82</v>
      </c>
      <c r="C116" s="4"/>
      <c r="D116" s="4"/>
      <c r="E116" s="4"/>
      <c r="F116" s="116"/>
    </row>
    <row r="117" spans="1:6" x14ac:dyDescent="0.3">
      <c r="A117" s="4"/>
      <c r="B117" s="3" t="s">
        <v>83</v>
      </c>
      <c r="C117" s="4"/>
      <c r="D117" s="4"/>
      <c r="E117" s="4"/>
      <c r="F117" s="117"/>
    </row>
    <row r="118" spans="1:6" ht="16.2" x14ac:dyDescent="0.3">
      <c r="A118" s="42" t="s">
        <v>96</v>
      </c>
      <c r="B118" s="7" t="s">
        <v>97</v>
      </c>
      <c r="C118" s="45">
        <f>+SUM(C119:C121)</f>
        <v>89008</v>
      </c>
      <c r="D118" s="4"/>
      <c r="E118" s="4"/>
      <c r="F118" s="103" t="s">
        <v>98</v>
      </c>
    </row>
    <row r="119" spans="1:6" x14ac:dyDescent="0.3">
      <c r="A119" s="4"/>
      <c r="B119" s="3" t="s">
        <v>99</v>
      </c>
      <c r="C119" s="45">
        <v>89008</v>
      </c>
      <c r="D119" s="4"/>
      <c r="E119" s="4"/>
      <c r="F119" s="116"/>
    </row>
    <row r="120" spans="1:6" x14ac:dyDescent="0.3">
      <c r="A120" s="4"/>
      <c r="B120" s="3" t="s">
        <v>100</v>
      </c>
      <c r="C120" s="45">
        <v>0</v>
      </c>
      <c r="D120" s="4"/>
      <c r="E120" s="4"/>
      <c r="F120" s="116"/>
    </row>
    <row r="121" spans="1:6" x14ac:dyDescent="0.3">
      <c r="A121" s="4"/>
      <c r="B121" s="3" t="s">
        <v>101</v>
      </c>
      <c r="C121" s="45">
        <v>0</v>
      </c>
      <c r="D121" s="4"/>
      <c r="E121" s="4"/>
      <c r="F121" s="117"/>
    </row>
    <row r="122" spans="1:6" s="77" customFormat="1" x14ac:dyDescent="0.3">
      <c r="A122" s="76" t="s">
        <v>152</v>
      </c>
      <c r="B122" s="75" t="s">
        <v>106</v>
      </c>
      <c r="C122" s="75"/>
      <c r="D122" s="76" t="s">
        <v>26</v>
      </c>
      <c r="E122" s="75"/>
      <c r="F122" s="75"/>
    </row>
    <row r="123" spans="1:6" x14ac:dyDescent="0.3">
      <c r="A123" s="14">
        <v>1.1200000000000001</v>
      </c>
      <c r="B123" s="14" t="s">
        <v>104</v>
      </c>
      <c r="C123" s="14"/>
      <c r="D123" s="14"/>
      <c r="E123" s="14"/>
      <c r="F123" s="14"/>
    </row>
    <row r="124" spans="1:6" ht="93.6" x14ac:dyDescent="0.3">
      <c r="A124" s="4" t="s">
        <v>29</v>
      </c>
      <c r="B124" s="17" t="s">
        <v>105</v>
      </c>
      <c r="C124" s="36"/>
      <c r="D124" s="14"/>
      <c r="E124" s="14"/>
      <c r="F124" s="14"/>
    </row>
    <row r="125" spans="1:6" x14ac:dyDescent="0.3">
      <c r="A125" s="14"/>
      <c r="B125" s="18" t="s">
        <v>23</v>
      </c>
      <c r="C125" s="36">
        <v>84724125</v>
      </c>
      <c r="D125" s="14"/>
      <c r="E125" s="14"/>
      <c r="F125" s="14"/>
    </row>
    <row r="126" spans="1:6" x14ac:dyDescent="0.3">
      <c r="A126" s="14"/>
      <c r="B126" s="18" t="s">
        <v>24</v>
      </c>
      <c r="C126" s="36">
        <v>19614547</v>
      </c>
      <c r="D126" s="14"/>
      <c r="E126" s="14"/>
      <c r="F126" s="14"/>
    </row>
    <row r="127" spans="1:6" x14ac:dyDescent="0.3">
      <c r="A127" s="14"/>
      <c r="B127" s="18" t="s">
        <v>25</v>
      </c>
      <c r="C127" s="36">
        <v>21994060</v>
      </c>
      <c r="D127" s="14"/>
      <c r="E127" s="14"/>
      <c r="F127" s="14"/>
    </row>
    <row r="128" spans="1:6" s="77" customFormat="1" ht="31.2" x14ac:dyDescent="0.3">
      <c r="A128" s="78" t="s">
        <v>153</v>
      </c>
      <c r="B128" s="80" t="s">
        <v>109</v>
      </c>
      <c r="C128" s="79"/>
      <c r="D128" s="82" t="s">
        <v>26</v>
      </c>
      <c r="E128" s="79"/>
      <c r="F128" s="79"/>
    </row>
    <row r="129" spans="1:6" ht="31.2" x14ac:dyDescent="0.3">
      <c r="A129" s="50">
        <v>46054</v>
      </c>
      <c r="B129" s="51" t="s">
        <v>87</v>
      </c>
      <c r="C129" s="14"/>
      <c r="D129" s="14"/>
      <c r="E129" s="14"/>
      <c r="F129" s="14"/>
    </row>
    <row r="130" spans="1:6" ht="109.2" x14ac:dyDescent="0.3">
      <c r="A130" s="9" t="s">
        <v>114</v>
      </c>
      <c r="B130" s="51" t="s">
        <v>92</v>
      </c>
      <c r="C130" s="52">
        <v>2738443</v>
      </c>
      <c r="D130" s="9"/>
      <c r="E130" s="9"/>
      <c r="F130" s="107" t="s">
        <v>91</v>
      </c>
    </row>
    <row r="131" spans="1:6" x14ac:dyDescent="0.3">
      <c r="A131" s="9" t="s">
        <v>110</v>
      </c>
      <c r="B131" s="46" t="s">
        <v>111</v>
      </c>
      <c r="C131" s="52">
        <v>1905661</v>
      </c>
      <c r="D131" s="9"/>
      <c r="E131" s="9"/>
      <c r="F131" s="108"/>
    </row>
    <row r="132" spans="1:6" x14ac:dyDescent="0.3">
      <c r="A132" s="9" t="s">
        <v>110</v>
      </c>
      <c r="B132" s="46" t="s">
        <v>112</v>
      </c>
      <c r="C132" s="52">
        <f>C130-C131-C133</f>
        <v>515314</v>
      </c>
      <c r="D132" s="9"/>
      <c r="E132" s="9"/>
      <c r="F132" s="108"/>
    </row>
    <row r="133" spans="1:6" x14ac:dyDescent="0.3">
      <c r="A133" s="9" t="s">
        <v>110</v>
      </c>
      <c r="B133" s="46" t="s">
        <v>113</v>
      </c>
      <c r="C133" s="52">
        <v>317468</v>
      </c>
      <c r="D133" s="9"/>
      <c r="E133" s="9"/>
      <c r="F133" s="109"/>
    </row>
    <row r="134" spans="1:6" ht="46.8" x14ac:dyDescent="0.3">
      <c r="A134" s="50" t="s">
        <v>96</v>
      </c>
      <c r="B134" s="51" t="s">
        <v>97</v>
      </c>
      <c r="C134" s="9"/>
      <c r="D134" s="9"/>
      <c r="E134" s="9"/>
      <c r="F134" s="46"/>
    </row>
    <row r="135" spans="1:6" x14ac:dyDescent="0.3">
      <c r="A135" s="9" t="s">
        <v>110</v>
      </c>
      <c r="B135" s="46" t="s">
        <v>68</v>
      </c>
      <c r="C135" s="9"/>
      <c r="D135" s="9"/>
      <c r="E135" s="9"/>
      <c r="F135" s="46"/>
    </row>
    <row r="136" spans="1:6" x14ac:dyDescent="0.3">
      <c r="A136" s="9" t="s">
        <v>110</v>
      </c>
      <c r="B136" s="46" t="s">
        <v>116</v>
      </c>
      <c r="C136" s="9"/>
      <c r="D136" s="9"/>
      <c r="E136" s="9"/>
      <c r="F136" s="46"/>
    </row>
    <row r="137" spans="1:6" x14ac:dyDescent="0.3">
      <c r="A137" s="9" t="s">
        <v>110</v>
      </c>
      <c r="B137" s="46" t="s">
        <v>70</v>
      </c>
      <c r="C137" s="9"/>
      <c r="D137" s="9"/>
      <c r="E137" s="9"/>
      <c r="F137" s="53"/>
    </row>
    <row r="138" spans="1:6" s="77" customFormat="1" x14ac:dyDescent="0.3">
      <c r="A138" s="78" t="s">
        <v>154</v>
      </c>
      <c r="B138" s="80" t="s">
        <v>117</v>
      </c>
      <c r="C138" s="79"/>
      <c r="D138" s="82" t="s">
        <v>26</v>
      </c>
      <c r="E138" s="79"/>
      <c r="F138" s="79"/>
    </row>
    <row r="139" spans="1:6" ht="31.2" x14ac:dyDescent="0.3">
      <c r="A139" s="50">
        <v>46054</v>
      </c>
      <c r="B139" s="51" t="s">
        <v>87</v>
      </c>
      <c r="C139" s="14"/>
      <c r="D139" s="14"/>
      <c r="E139" s="14"/>
      <c r="F139" s="14"/>
    </row>
    <row r="140" spans="1:6" ht="109.2" x14ac:dyDescent="0.3">
      <c r="A140" s="9" t="s">
        <v>114</v>
      </c>
      <c r="B140" s="51" t="s">
        <v>92</v>
      </c>
      <c r="C140" s="52">
        <v>51271</v>
      </c>
      <c r="D140" s="9"/>
      <c r="E140" s="9"/>
      <c r="F140" s="107" t="s">
        <v>91</v>
      </c>
    </row>
    <row r="141" spans="1:6" x14ac:dyDescent="0.3">
      <c r="A141" s="9" t="s">
        <v>110</v>
      </c>
      <c r="B141" s="46" t="s">
        <v>111</v>
      </c>
      <c r="C141" s="52">
        <v>23647</v>
      </c>
      <c r="D141" s="9"/>
      <c r="E141" s="9"/>
      <c r="F141" s="108"/>
    </row>
    <row r="142" spans="1:6" x14ac:dyDescent="0.3">
      <c r="A142" s="9" t="s">
        <v>110</v>
      </c>
      <c r="B142" s="46" t="s">
        <v>112</v>
      </c>
      <c r="C142" s="52">
        <f>C140-C141-C143</f>
        <v>10537</v>
      </c>
      <c r="D142" s="9"/>
      <c r="E142" s="9"/>
      <c r="F142" s="108"/>
    </row>
    <row r="143" spans="1:6" x14ac:dyDescent="0.3">
      <c r="A143" s="54" t="s">
        <v>110</v>
      </c>
      <c r="B143" s="55" t="s">
        <v>113</v>
      </c>
      <c r="C143" s="56">
        <v>17087</v>
      </c>
      <c r="D143" s="54"/>
      <c r="E143" s="57"/>
      <c r="F143" s="109"/>
    </row>
    <row r="144" spans="1:6" ht="46.8" x14ac:dyDescent="0.3">
      <c r="A144" s="58" t="s">
        <v>96</v>
      </c>
      <c r="B144" s="59" t="s">
        <v>97</v>
      </c>
      <c r="C144" s="60"/>
      <c r="D144" s="60"/>
      <c r="E144" s="61"/>
      <c r="F144" s="46"/>
    </row>
    <row r="145" spans="1:6" x14ac:dyDescent="0.3">
      <c r="A145" s="60" t="s">
        <v>110</v>
      </c>
      <c r="B145" s="62" t="s">
        <v>68</v>
      </c>
      <c r="C145" s="60"/>
      <c r="D145" s="60"/>
      <c r="E145" s="61"/>
      <c r="F145" s="46"/>
    </row>
    <row r="146" spans="1:6" x14ac:dyDescent="0.3">
      <c r="A146" s="60" t="s">
        <v>110</v>
      </c>
      <c r="B146" s="62" t="s">
        <v>116</v>
      </c>
      <c r="C146" s="60"/>
      <c r="D146" s="60"/>
      <c r="E146" s="61"/>
      <c r="F146" s="46"/>
    </row>
    <row r="147" spans="1:6" x14ac:dyDescent="0.3">
      <c r="A147" s="63" t="s">
        <v>110</v>
      </c>
      <c r="B147" s="64" t="s">
        <v>70</v>
      </c>
      <c r="C147" s="63"/>
      <c r="D147" s="63"/>
      <c r="E147" s="65"/>
      <c r="F147" s="66"/>
    </row>
    <row r="148" spans="1:6" s="77" customFormat="1" ht="31.2" x14ac:dyDescent="0.3">
      <c r="A148" s="78" t="s">
        <v>155</v>
      </c>
      <c r="B148" s="80" t="s">
        <v>118</v>
      </c>
      <c r="C148" s="81"/>
      <c r="D148" s="82" t="s">
        <v>26</v>
      </c>
      <c r="E148" s="81"/>
      <c r="F148" s="81"/>
    </row>
    <row r="149" spans="1:6" x14ac:dyDescent="0.3">
      <c r="A149" s="35">
        <v>1.2</v>
      </c>
      <c r="B149" s="3" t="s">
        <v>119</v>
      </c>
      <c r="C149" s="3"/>
      <c r="D149" s="3"/>
      <c r="E149" s="3"/>
      <c r="F149" s="14"/>
    </row>
    <row r="150" spans="1:6" x14ac:dyDescent="0.3">
      <c r="A150" s="67" t="s">
        <v>79</v>
      </c>
      <c r="B150" s="106" t="s">
        <v>120</v>
      </c>
      <c r="C150" s="106"/>
      <c r="D150" s="106"/>
      <c r="E150" s="106"/>
      <c r="F150" s="103" t="s">
        <v>121</v>
      </c>
    </row>
    <row r="151" spans="1:6" x14ac:dyDescent="0.3">
      <c r="A151" s="35"/>
      <c r="B151" s="25" t="s">
        <v>23</v>
      </c>
      <c r="C151" s="69">
        <v>262115217</v>
      </c>
      <c r="D151" s="3"/>
      <c r="E151" s="3"/>
      <c r="F151" s="103"/>
    </row>
    <row r="152" spans="1:6" x14ac:dyDescent="0.3">
      <c r="A152" s="35"/>
      <c r="B152" s="25" t="s">
        <v>24</v>
      </c>
      <c r="C152" s="69">
        <v>100813545</v>
      </c>
      <c r="D152" s="3"/>
      <c r="E152" s="3"/>
      <c r="F152" s="103"/>
    </row>
    <row r="153" spans="1:6" x14ac:dyDescent="0.3">
      <c r="A153" s="35"/>
      <c r="B153" s="25" t="s">
        <v>25</v>
      </c>
      <c r="C153" s="69">
        <v>120976254</v>
      </c>
      <c r="D153" s="3"/>
      <c r="E153" s="3"/>
      <c r="F153" s="103"/>
    </row>
    <row r="154" spans="1:6" s="77" customFormat="1" x14ac:dyDescent="0.3">
      <c r="A154" s="78" t="s">
        <v>156</v>
      </c>
      <c r="B154" s="83" t="s">
        <v>122</v>
      </c>
    </row>
    <row r="155" spans="1:6" ht="16.2" x14ac:dyDescent="0.3">
      <c r="A155" s="42" t="s">
        <v>19</v>
      </c>
      <c r="B155" s="7" t="s">
        <v>123</v>
      </c>
      <c r="C155" s="4"/>
      <c r="D155" s="4"/>
      <c r="E155" s="4"/>
      <c r="F155" s="46"/>
    </row>
    <row r="156" spans="1:6" ht="46.8" x14ac:dyDescent="0.3">
      <c r="A156" s="4" t="s">
        <v>79</v>
      </c>
      <c r="B156" s="8" t="s">
        <v>124</v>
      </c>
      <c r="C156" s="4"/>
      <c r="D156" s="4"/>
      <c r="E156" s="4" t="s">
        <v>115</v>
      </c>
      <c r="F156" s="107" t="s">
        <v>89</v>
      </c>
    </row>
    <row r="157" spans="1:6" x14ac:dyDescent="0.3">
      <c r="A157" s="4"/>
      <c r="B157" s="3" t="s">
        <v>81</v>
      </c>
      <c r="C157" s="70">
        <v>5654313</v>
      </c>
      <c r="D157" s="4"/>
      <c r="E157" s="4"/>
      <c r="F157" s="108"/>
    </row>
    <row r="158" spans="1:6" x14ac:dyDescent="0.3">
      <c r="A158" s="4"/>
      <c r="B158" s="3" t="s">
        <v>82</v>
      </c>
      <c r="C158" s="70">
        <v>1861570</v>
      </c>
      <c r="D158" s="4"/>
      <c r="E158" s="4"/>
      <c r="F158" s="108"/>
    </row>
    <row r="159" spans="1:6" x14ac:dyDescent="0.3">
      <c r="A159" s="4"/>
      <c r="B159" s="3" t="s">
        <v>83</v>
      </c>
      <c r="C159" s="70">
        <v>767580</v>
      </c>
      <c r="D159" s="4"/>
      <c r="E159" s="4"/>
      <c r="F159" s="108"/>
    </row>
    <row r="160" spans="1:6" ht="93.6" x14ac:dyDescent="0.3">
      <c r="A160" s="47" t="s">
        <v>29</v>
      </c>
      <c r="B160" s="8" t="s">
        <v>125</v>
      </c>
      <c r="C160" s="49"/>
      <c r="D160" s="4"/>
      <c r="E160" s="4" t="s">
        <v>115</v>
      </c>
      <c r="F160" s="107" t="s">
        <v>91</v>
      </c>
    </row>
    <row r="161" spans="1:6" x14ac:dyDescent="0.3">
      <c r="A161" s="47"/>
      <c r="B161" s="3" t="s">
        <v>81</v>
      </c>
      <c r="C161" s="71">
        <v>60527164</v>
      </c>
      <c r="D161" s="4"/>
      <c r="E161" s="4"/>
      <c r="F161" s="108"/>
    </row>
    <row r="162" spans="1:6" x14ac:dyDescent="0.3">
      <c r="A162" s="47"/>
      <c r="B162" s="3" t="s">
        <v>82</v>
      </c>
      <c r="C162" s="71">
        <v>21216282</v>
      </c>
      <c r="D162" s="4"/>
      <c r="E162" s="4"/>
      <c r="F162" s="108"/>
    </row>
    <row r="163" spans="1:6" x14ac:dyDescent="0.3">
      <c r="A163" s="47"/>
      <c r="B163" s="3" t="s">
        <v>83</v>
      </c>
      <c r="C163" s="71">
        <v>22039140</v>
      </c>
      <c r="D163" s="4"/>
      <c r="E163" s="4"/>
      <c r="F163" s="109"/>
    </row>
    <row r="164" spans="1:6" ht="93.6" x14ac:dyDescent="0.3">
      <c r="A164" s="47" t="s">
        <v>85</v>
      </c>
      <c r="B164" s="8" t="s">
        <v>126</v>
      </c>
      <c r="C164" s="49"/>
      <c r="D164" s="4"/>
      <c r="E164" s="4"/>
      <c r="F164" s="107" t="s">
        <v>91</v>
      </c>
    </row>
    <row r="165" spans="1:6" x14ac:dyDescent="0.3">
      <c r="A165" s="47"/>
      <c r="B165" s="3" t="s">
        <v>81</v>
      </c>
      <c r="C165" s="49"/>
      <c r="D165" s="4"/>
      <c r="E165" s="4"/>
      <c r="F165" s="108"/>
    </row>
    <row r="166" spans="1:6" x14ac:dyDescent="0.3">
      <c r="A166" s="47"/>
      <c r="B166" s="3" t="s">
        <v>82</v>
      </c>
      <c r="C166" s="49"/>
      <c r="D166" s="4"/>
      <c r="E166" s="4"/>
      <c r="F166" s="108"/>
    </row>
    <row r="167" spans="1:6" x14ac:dyDescent="0.3">
      <c r="A167" s="47"/>
      <c r="B167" s="3" t="s">
        <v>83</v>
      </c>
      <c r="C167" s="49"/>
      <c r="D167" s="4"/>
      <c r="E167" s="4"/>
      <c r="F167" s="109"/>
    </row>
    <row r="168" spans="1:6" ht="93.6" x14ac:dyDescent="0.3">
      <c r="A168" s="4" t="s">
        <v>93</v>
      </c>
      <c r="B168" s="8" t="s">
        <v>127</v>
      </c>
      <c r="C168" s="4"/>
      <c r="D168" s="4"/>
      <c r="E168" s="4"/>
      <c r="F168" s="103" t="s">
        <v>95</v>
      </c>
    </row>
    <row r="169" spans="1:6" x14ac:dyDescent="0.3">
      <c r="A169" s="4"/>
      <c r="B169" s="3" t="s">
        <v>81</v>
      </c>
      <c r="C169" s="4"/>
      <c r="D169" s="4"/>
      <c r="E169" s="4"/>
      <c r="F169" s="103"/>
    </row>
    <row r="170" spans="1:6" x14ac:dyDescent="0.3">
      <c r="A170" s="4"/>
      <c r="B170" s="3" t="s">
        <v>82</v>
      </c>
      <c r="C170" s="4"/>
      <c r="D170" s="4"/>
      <c r="E170" s="4"/>
      <c r="F170" s="103"/>
    </row>
    <row r="171" spans="1:6" x14ac:dyDescent="0.3">
      <c r="A171" s="4"/>
      <c r="B171" s="3" t="s">
        <v>83</v>
      </c>
      <c r="C171" s="4"/>
      <c r="D171" s="4"/>
      <c r="E171" s="4"/>
      <c r="F171" s="103"/>
    </row>
    <row r="172" spans="1:6" ht="16.2" x14ac:dyDescent="0.3">
      <c r="A172" s="42" t="s">
        <v>96</v>
      </c>
      <c r="B172" s="7" t="s">
        <v>128</v>
      </c>
      <c r="C172" s="4"/>
      <c r="D172" s="4"/>
      <c r="E172" s="4"/>
      <c r="F172" s="103" t="s">
        <v>98</v>
      </c>
    </row>
    <row r="173" spans="1:6" x14ac:dyDescent="0.3">
      <c r="A173" s="4"/>
      <c r="B173" s="25" t="s">
        <v>35</v>
      </c>
      <c r="C173" s="72">
        <v>6785234.2400000002</v>
      </c>
      <c r="D173" s="4"/>
      <c r="E173" s="4"/>
      <c r="F173" s="103"/>
    </row>
    <row r="174" spans="1:6" x14ac:dyDescent="0.3">
      <c r="A174" s="4"/>
      <c r="B174" s="25" t="s">
        <v>129</v>
      </c>
      <c r="C174" s="72">
        <v>107449.80000000002</v>
      </c>
      <c r="D174" s="4"/>
      <c r="E174" s="4"/>
      <c r="F174" s="103"/>
    </row>
    <row r="175" spans="1:6" x14ac:dyDescent="0.3">
      <c r="A175" s="4"/>
      <c r="B175" s="25"/>
      <c r="C175" s="4"/>
      <c r="D175" s="4"/>
      <c r="E175" s="4"/>
      <c r="F175" s="103"/>
    </row>
    <row r="176" spans="1:6" s="77" customFormat="1" ht="43.2" customHeight="1" x14ac:dyDescent="0.3">
      <c r="A176" s="78" t="s">
        <v>157</v>
      </c>
      <c r="B176" s="104" t="s">
        <v>130</v>
      </c>
      <c r="C176" s="105"/>
      <c r="D176" s="78" t="s">
        <v>26</v>
      </c>
      <c r="E176" s="75"/>
      <c r="F176" s="80"/>
    </row>
    <row r="177" spans="1:6" x14ac:dyDescent="0.3">
      <c r="A177" s="74" t="s">
        <v>19</v>
      </c>
      <c r="B177" s="13" t="s">
        <v>28</v>
      </c>
      <c r="C177" s="14"/>
      <c r="D177" s="14"/>
      <c r="E177" s="14"/>
      <c r="F177" s="46"/>
    </row>
    <row r="178" spans="1:6" ht="109.2" x14ac:dyDescent="0.3">
      <c r="A178" s="35" t="s">
        <v>29</v>
      </c>
      <c r="B178" s="46" t="s">
        <v>131</v>
      </c>
      <c r="C178" s="40">
        <f>SUM(C179:C181)</f>
        <v>10802484</v>
      </c>
      <c r="D178" s="3"/>
      <c r="E178" s="40">
        <f>SUM(E179:E181)</f>
        <v>10802484</v>
      </c>
      <c r="F178" s="46" t="s">
        <v>132</v>
      </c>
    </row>
    <row r="179" spans="1:6" x14ac:dyDescent="0.3">
      <c r="A179" s="14"/>
      <c r="B179" s="18" t="s">
        <v>23</v>
      </c>
      <c r="C179" s="36">
        <v>6394539</v>
      </c>
      <c r="D179" s="14"/>
      <c r="E179" s="73">
        <f>C179</f>
        <v>6394539</v>
      </c>
      <c r="F179" s="46"/>
    </row>
    <row r="180" spans="1:6" x14ac:dyDescent="0.3">
      <c r="A180" s="14"/>
      <c r="B180" s="18" t="s">
        <v>24</v>
      </c>
      <c r="C180" s="36">
        <v>2585273</v>
      </c>
      <c r="D180" s="14"/>
      <c r="E180" s="73">
        <f t="shared" ref="E180:E181" si="0">C180</f>
        <v>2585273</v>
      </c>
      <c r="F180" s="46"/>
    </row>
    <row r="181" spans="1:6" x14ac:dyDescent="0.3">
      <c r="A181" s="14"/>
      <c r="B181" s="18" t="s">
        <v>25</v>
      </c>
      <c r="C181" s="36">
        <v>1822672</v>
      </c>
      <c r="D181" s="14"/>
      <c r="E181" s="73">
        <f t="shared" si="0"/>
        <v>1822672</v>
      </c>
      <c r="F181" s="46"/>
    </row>
  </sheetData>
  <mergeCells count="31">
    <mergeCell ref="F83:F86"/>
    <mergeCell ref="F118:F121"/>
    <mergeCell ref="F88:F100"/>
    <mergeCell ref="F102:F105"/>
    <mergeCell ref="F106:F109"/>
    <mergeCell ref="F110:F113"/>
    <mergeCell ref="F114:F117"/>
    <mergeCell ref="F130:F133"/>
    <mergeCell ref="F140:F143"/>
    <mergeCell ref="A1:F1"/>
    <mergeCell ref="B7:F7"/>
    <mergeCell ref="B13:F13"/>
    <mergeCell ref="F18:F30"/>
    <mergeCell ref="F32:F35"/>
    <mergeCell ref="F36:F39"/>
    <mergeCell ref="F40:F43"/>
    <mergeCell ref="F44:F47"/>
    <mergeCell ref="F48:F51"/>
    <mergeCell ref="F53:F65"/>
    <mergeCell ref="F67:F70"/>
    <mergeCell ref="F71:F74"/>
    <mergeCell ref="F75:F78"/>
    <mergeCell ref="F79:F82"/>
    <mergeCell ref="F168:F171"/>
    <mergeCell ref="F172:F175"/>
    <mergeCell ref="B176:C176"/>
    <mergeCell ref="B150:E150"/>
    <mergeCell ref="F150:F153"/>
    <mergeCell ref="F156:F159"/>
    <mergeCell ref="F160:F163"/>
    <mergeCell ref="F164:F167"/>
  </mergeCells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I. Bán lẻ điện nông thôn</vt:lpstr>
      <vt:lpstr>II.Tổ hợp TM-DV-SH</vt:lpstr>
      <vt:lpstr>III.KCN-CCN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 HUNGYEN</dc:creator>
  <cp:lastModifiedBy>Administrator</cp:lastModifiedBy>
  <cp:lastPrinted>2026-10-08T00:42:40Z</cp:lastPrinted>
  <dcterms:created xsi:type="dcterms:W3CDTF">2015-06-05T18:19:34Z</dcterms:created>
  <dcterms:modified xsi:type="dcterms:W3CDTF">2026-10-08T09:02:22Z</dcterms:modified>
</cp:coreProperties>
</file>